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815" windowHeight="9465"/>
  </bookViews>
  <sheets>
    <sheet name="szerkezet ágazat" sheetId="1" r:id="rId1"/>
    <sheet name="infrastruktúra ágazat" sheetId="2" r:id="rId2"/>
  </sheets>
  <calcPr calcId="145621"/>
</workbook>
</file>

<file path=xl/calcChain.xml><?xml version="1.0" encoding="utf-8"?>
<calcChain xmlns="http://schemas.openxmlformats.org/spreadsheetml/2006/main">
  <c r="I22" i="1" l="1"/>
  <c r="H22" i="1"/>
  <c r="X121" i="2"/>
  <c r="X120" i="2"/>
  <c r="X57" i="2"/>
  <c r="W57" i="2"/>
  <c r="V57" i="2"/>
  <c r="V58" i="2" s="1"/>
  <c r="U57" i="2"/>
  <c r="T57" i="2"/>
  <c r="T58" i="2"/>
  <c r="S57" i="2"/>
  <c r="R58" i="2" s="1"/>
  <c r="R57" i="2"/>
  <c r="Q57" i="2"/>
  <c r="P57" i="2"/>
  <c r="P58" i="2" s="1"/>
  <c r="O57" i="2"/>
  <c r="N57" i="2"/>
  <c r="N115" i="2" s="1"/>
  <c r="M57" i="2"/>
  <c r="L57" i="2"/>
  <c r="L58" i="2"/>
  <c r="K57" i="2"/>
  <c r="J57" i="2"/>
  <c r="J58" i="2" s="1"/>
  <c r="I57" i="2"/>
  <c r="H57" i="2"/>
  <c r="H58" i="2" s="1"/>
  <c r="F57" i="2"/>
  <c r="F58" i="2"/>
  <c r="N32" i="2"/>
  <c r="L32" i="2"/>
  <c r="J32" i="2"/>
  <c r="H32" i="2"/>
  <c r="X31" i="2"/>
  <c r="F31" i="2" s="1"/>
  <c r="F32" i="2" s="1"/>
  <c r="W31" i="2"/>
  <c r="W115" i="2" s="1"/>
  <c r="V31" i="2"/>
  <c r="V32" i="2" s="1"/>
  <c r="U31" i="2"/>
  <c r="T31" i="2"/>
  <c r="T32" i="2" s="1"/>
  <c r="S31" i="2"/>
  <c r="R31" i="2"/>
  <c r="R115" i="2" s="1"/>
  <c r="R32" i="2"/>
  <c r="Q31" i="2"/>
  <c r="P32" i="2" s="1"/>
  <c r="P31" i="2"/>
  <c r="P115" i="2" s="1"/>
  <c r="V23" i="2"/>
  <c r="T23" i="2"/>
  <c r="R23" i="2"/>
  <c r="P23" i="2"/>
  <c r="N23" i="2"/>
  <c r="X22" i="2"/>
  <c r="F22" i="2" s="1"/>
  <c r="F23" i="2" s="1"/>
  <c r="M22" i="2"/>
  <c r="M115" i="2" s="1"/>
  <c r="L22" i="2"/>
  <c r="L115" i="2" s="1"/>
  <c r="L116" i="2" s="1"/>
  <c r="L23" i="2"/>
  <c r="K22" i="2"/>
  <c r="J23" i="2" s="1"/>
  <c r="J22" i="2"/>
  <c r="H22" i="2"/>
  <c r="H23" i="2" s="1"/>
  <c r="D13" i="2"/>
  <c r="D9" i="2"/>
  <c r="D10" i="2" s="1"/>
  <c r="AC99" i="2"/>
  <c r="AB99" i="2"/>
  <c r="X118" i="2"/>
  <c r="X121" i="1"/>
  <c r="X120" i="1"/>
  <c r="X118" i="1"/>
  <c r="AW66" i="2"/>
  <c r="AV66" i="2"/>
  <c r="AU66" i="2"/>
  <c r="AT66" i="2"/>
  <c r="AS66" i="2"/>
  <c r="AR66" i="2"/>
  <c r="AQ66" i="2"/>
  <c r="AP66" i="2"/>
  <c r="AO66" i="2"/>
  <c r="AN66" i="2"/>
  <c r="AM66" i="2"/>
  <c r="AL66" i="2"/>
  <c r="AH68" i="2" s="1"/>
  <c r="AK66" i="2"/>
  <c r="AJ66" i="2"/>
  <c r="AI66" i="2"/>
  <c r="AH69" i="2" s="1"/>
  <c r="AH66" i="2"/>
  <c r="H91" i="1"/>
  <c r="H92" i="1" s="1"/>
  <c r="F112" i="2"/>
  <c r="F113" i="2" s="1"/>
  <c r="X105" i="2"/>
  <c r="F105" i="2"/>
  <c r="F106" i="2" s="1"/>
  <c r="W105" i="2"/>
  <c r="V105" i="2"/>
  <c r="U105" i="2"/>
  <c r="U115" i="2" s="1"/>
  <c r="T105" i="2"/>
  <c r="S105" i="2"/>
  <c r="R105" i="2"/>
  <c r="Q105" i="2"/>
  <c r="P105" i="2"/>
  <c r="O105" i="2"/>
  <c r="N105" i="2"/>
  <c r="M105" i="2"/>
  <c r="L105" i="2"/>
  <c r="L106" i="2" s="1"/>
  <c r="K105" i="2"/>
  <c r="J105" i="2"/>
  <c r="I105" i="2"/>
  <c r="H105" i="2"/>
  <c r="X99" i="2"/>
  <c r="F99" i="2"/>
  <c r="F100" i="2"/>
  <c r="W99" i="2"/>
  <c r="V99" i="2"/>
  <c r="U99" i="2"/>
  <c r="T99" i="2"/>
  <c r="S99" i="2"/>
  <c r="R99" i="2"/>
  <c r="Q99" i="2"/>
  <c r="P99" i="2"/>
  <c r="P100" i="2" s="1"/>
  <c r="O99" i="2"/>
  <c r="N99" i="2"/>
  <c r="M99" i="2"/>
  <c r="L99" i="2"/>
  <c r="K99" i="2"/>
  <c r="J99" i="2"/>
  <c r="I99" i="2"/>
  <c r="H99" i="2"/>
  <c r="H100" i="2" s="1"/>
  <c r="X92" i="2"/>
  <c r="F92" i="2" s="1"/>
  <c r="F93" i="2" s="1"/>
  <c r="W92" i="2"/>
  <c r="V92" i="2"/>
  <c r="V93" i="2" s="1"/>
  <c r="U92" i="2"/>
  <c r="T92" i="2"/>
  <c r="S92" i="2"/>
  <c r="R92" i="2"/>
  <c r="R93" i="2" s="1"/>
  <c r="Q92" i="2"/>
  <c r="P92" i="2"/>
  <c r="O92" i="2"/>
  <c r="O115" i="2" s="1"/>
  <c r="N92" i="2"/>
  <c r="N93" i="2" s="1"/>
  <c r="M92" i="2"/>
  <c r="L92" i="2"/>
  <c r="K92" i="2"/>
  <c r="J92" i="2"/>
  <c r="J93" i="2" s="1"/>
  <c r="I92" i="2"/>
  <c r="H92" i="2"/>
  <c r="W105" i="1"/>
  <c r="V105" i="1"/>
  <c r="V106" i="1" s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H106" i="1"/>
  <c r="X105" i="1"/>
  <c r="F105" i="1" s="1"/>
  <c r="F106" i="1" s="1"/>
  <c r="X99" i="1"/>
  <c r="W99" i="1"/>
  <c r="V99" i="1"/>
  <c r="U99" i="1"/>
  <c r="T99" i="1"/>
  <c r="S99" i="1"/>
  <c r="R99" i="1"/>
  <c r="Q99" i="1"/>
  <c r="P99" i="1"/>
  <c r="O99" i="1"/>
  <c r="N100" i="1" s="1"/>
  <c r="N99" i="1"/>
  <c r="M99" i="1"/>
  <c r="L99" i="1"/>
  <c r="K99" i="1"/>
  <c r="J99" i="1"/>
  <c r="I99" i="1"/>
  <c r="H99" i="1"/>
  <c r="X91" i="1"/>
  <c r="F91" i="1" s="1"/>
  <c r="F92" i="1" s="1"/>
  <c r="W91" i="1"/>
  <c r="V91" i="1"/>
  <c r="V92" i="1" s="1"/>
  <c r="U91" i="1"/>
  <c r="T91" i="1"/>
  <c r="S91" i="1"/>
  <c r="R91" i="1"/>
  <c r="R92" i="1" s="1"/>
  <c r="Q91" i="1"/>
  <c r="P91" i="1"/>
  <c r="O91" i="1"/>
  <c r="N91" i="1"/>
  <c r="M91" i="1"/>
  <c r="L91" i="1"/>
  <c r="K91" i="1"/>
  <c r="J91" i="1"/>
  <c r="J92" i="1" s="1"/>
  <c r="I91" i="1"/>
  <c r="T106" i="1"/>
  <c r="J106" i="1"/>
  <c r="L106" i="1"/>
  <c r="L92" i="1"/>
  <c r="N92" i="1"/>
  <c r="P92" i="1"/>
  <c r="P106" i="1"/>
  <c r="H106" i="2"/>
  <c r="J106" i="2"/>
  <c r="N106" i="2"/>
  <c r="P106" i="2"/>
  <c r="J100" i="2"/>
  <c r="L100" i="2"/>
  <c r="N100" i="2"/>
  <c r="H93" i="2"/>
  <c r="L93" i="2"/>
  <c r="R106" i="2"/>
  <c r="T106" i="2"/>
  <c r="T115" i="2"/>
  <c r="P93" i="2"/>
  <c r="T93" i="2"/>
  <c r="R100" i="2"/>
  <c r="T100" i="2"/>
  <c r="V100" i="2"/>
  <c r="T92" i="1"/>
  <c r="V106" i="2"/>
  <c r="H116" i="2"/>
  <c r="R106" i="1"/>
  <c r="N106" i="1"/>
  <c r="J22" i="1"/>
  <c r="J57" i="1"/>
  <c r="K22" i="1"/>
  <c r="J23" i="1" s="1"/>
  <c r="K57" i="1"/>
  <c r="J58" i="1" s="1"/>
  <c r="L22" i="1"/>
  <c r="L57" i="1"/>
  <c r="M22" i="1"/>
  <c r="M115" i="1" s="1"/>
  <c r="L116" i="1" s="1"/>
  <c r="M57" i="1"/>
  <c r="N57" i="1"/>
  <c r="O57" i="1"/>
  <c r="N58" i="1" s="1"/>
  <c r="P100" i="1"/>
  <c r="P31" i="1"/>
  <c r="P57" i="1"/>
  <c r="Q31" i="1"/>
  <c r="Q115" i="1" s="1"/>
  <c r="P116" i="1" s="1"/>
  <c r="Q57" i="1"/>
  <c r="R57" i="1"/>
  <c r="R31" i="1"/>
  <c r="S57" i="1"/>
  <c r="R58" i="1" s="1"/>
  <c r="R100" i="1"/>
  <c r="S31" i="1"/>
  <c r="S115" i="1" s="1"/>
  <c r="T31" i="1"/>
  <c r="T32" i="1" s="1"/>
  <c r="T57" i="1"/>
  <c r="T58" i="1" s="1"/>
  <c r="U31" i="1"/>
  <c r="U57" i="1"/>
  <c r="V100" i="1"/>
  <c r="V31" i="1"/>
  <c r="V57" i="1"/>
  <c r="W31" i="1"/>
  <c r="W57" i="1"/>
  <c r="H100" i="1"/>
  <c r="I57" i="1"/>
  <c r="H57" i="1"/>
  <c r="F99" i="1"/>
  <c r="F100" i="1" s="1"/>
  <c r="X22" i="1"/>
  <c r="F22" i="1" s="1"/>
  <c r="F23" i="1" s="1"/>
  <c r="X31" i="1"/>
  <c r="F31" i="1" s="1"/>
  <c r="F32" i="1" s="1"/>
  <c r="X57" i="1"/>
  <c r="F57" i="1" s="1"/>
  <c r="F58" i="1" s="1"/>
  <c r="F112" i="1"/>
  <c r="F113" i="1" s="1"/>
  <c r="L100" i="1"/>
  <c r="J100" i="1"/>
  <c r="N32" i="1"/>
  <c r="L32" i="1"/>
  <c r="J32" i="1"/>
  <c r="H32" i="1"/>
  <c r="V23" i="1"/>
  <c r="T23" i="1"/>
  <c r="R23" i="1"/>
  <c r="P23" i="1"/>
  <c r="N23" i="1"/>
  <c r="L23" i="1"/>
  <c r="D13" i="1"/>
  <c r="D9" i="1"/>
  <c r="D10" i="1" s="1"/>
  <c r="R115" i="1"/>
  <c r="R116" i="1" s="1"/>
  <c r="H23" i="1"/>
  <c r="V32" i="1"/>
  <c r="P32" i="1"/>
  <c r="V115" i="1"/>
  <c r="V116" i="1" s="1"/>
  <c r="P115" i="1"/>
  <c r="L115" i="1"/>
  <c r="K115" i="1"/>
  <c r="J115" i="1"/>
  <c r="U115" i="1"/>
  <c r="L58" i="1"/>
  <c r="T100" i="1"/>
  <c r="P58" i="1"/>
  <c r="H58" i="1"/>
  <c r="V58" i="1"/>
  <c r="R32" i="1"/>
  <c r="H116" i="1"/>
  <c r="J116" i="1"/>
  <c r="T116" i="2" l="1"/>
  <c r="N116" i="2"/>
  <c r="P116" i="2"/>
  <c r="T115" i="1"/>
  <c r="T116" i="1" s="1"/>
  <c r="X116" i="1" s="1"/>
  <c r="X117" i="1" s="1"/>
  <c r="N58" i="2"/>
  <c r="J115" i="2"/>
  <c r="S115" i="2"/>
  <c r="R116" i="2" s="1"/>
  <c r="K115" i="2"/>
  <c r="V115" i="2"/>
  <c r="V116" i="2" s="1"/>
  <c r="O115" i="1"/>
  <c r="N116" i="1" s="1"/>
  <c r="Q115" i="2"/>
  <c r="J116" i="2" l="1"/>
  <c r="X116" i="2" s="1"/>
  <c r="X115" i="2"/>
  <c r="X115" i="1"/>
</calcChain>
</file>

<file path=xl/sharedStrings.xml><?xml version="1.0" encoding="utf-8"?>
<sst xmlns="http://schemas.openxmlformats.org/spreadsheetml/2006/main" count="762" uniqueCount="291">
  <si>
    <t>Debreceni Egyetem</t>
  </si>
  <si>
    <t>Modul</t>
  </si>
  <si>
    <t>I. évfolyam</t>
  </si>
  <si>
    <t>II. évfolyam</t>
  </si>
  <si>
    <t>III. évfolyam</t>
  </si>
  <si>
    <t>IV. évfolyam</t>
  </si>
  <si>
    <t>1. fv.</t>
  </si>
  <si>
    <t>2. fv.</t>
  </si>
  <si>
    <t>3. fv.</t>
  </si>
  <si>
    <t>4. fv.</t>
  </si>
  <si>
    <t>5. fv.</t>
  </si>
  <si>
    <t>6. fv.</t>
  </si>
  <si>
    <t>7. fv.</t>
  </si>
  <si>
    <t>8. fv.</t>
  </si>
  <si>
    <t>K.P.</t>
  </si>
  <si>
    <t>Előzmény</t>
  </si>
  <si>
    <t>KÖTELEZŐ SZAKMAI TÁRGYAK</t>
  </si>
  <si>
    <t>k</t>
  </si>
  <si>
    <t>Ábrázoló geometria I.</t>
  </si>
  <si>
    <t xml:space="preserve">Műszaki ábrázolás </t>
  </si>
  <si>
    <t>Mérnöki fizika I.</t>
  </si>
  <si>
    <t>Mérnöki informatika I.</t>
  </si>
  <si>
    <t>Mérnöki informatika II.</t>
  </si>
  <si>
    <t>Geodézia I.</t>
  </si>
  <si>
    <t xml:space="preserve">Geodézia II. </t>
  </si>
  <si>
    <t>Térinformatika I.</t>
  </si>
  <si>
    <t>Vízépítés, vízgazdálkodás</t>
  </si>
  <si>
    <t xml:space="preserve">Építőanyagok I. </t>
  </si>
  <si>
    <t xml:space="preserve">Építőanyagok II. </t>
  </si>
  <si>
    <t>Földtani alapismeretek</t>
  </si>
  <si>
    <t>Geotechnika II. (Földművek)</t>
  </si>
  <si>
    <t>Geotechnika III. (Alapozás)</t>
  </si>
  <si>
    <t>Magasépítési acélszerkezetek</t>
  </si>
  <si>
    <t>Geodézia mérőgyakorlat</t>
  </si>
  <si>
    <t>1 hét</t>
  </si>
  <si>
    <t>Technikusi gyakorlat</t>
  </si>
  <si>
    <t>4 hét</t>
  </si>
  <si>
    <t>Záróvizsga tantárgyak:</t>
  </si>
  <si>
    <t>Településtervezés</t>
  </si>
  <si>
    <t>Térinformatika II.</t>
  </si>
  <si>
    <t>A TANTÁRGY</t>
  </si>
  <si>
    <t>MEGNEVEZÉSE</t>
  </si>
  <si>
    <t>KÓDJA</t>
  </si>
  <si>
    <t>Matematika I.</t>
  </si>
  <si>
    <t>MFMAT31X05</t>
  </si>
  <si>
    <t>Matematika II.</t>
  </si>
  <si>
    <t>MFMAT32X05</t>
  </si>
  <si>
    <t>Matematika szigorlat</t>
  </si>
  <si>
    <t>s</t>
  </si>
  <si>
    <t>MFMEC31S05</t>
  </si>
  <si>
    <t>MFMEC32S05</t>
  </si>
  <si>
    <t>MFMEC33S05</t>
  </si>
  <si>
    <t>Mechanika szigorlat</t>
  </si>
  <si>
    <t>MFMEC30S00</t>
  </si>
  <si>
    <t>MFABR31X04</t>
  </si>
  <si>
    <t>MFMAB31S03</t>
  </si>
  <si>
    <t>MFMFI31S03</t>
  </si>
  <si>
    <t>MFINF31X03</t>
  </si>
  <si>
    <t>MFINF32X03</t>
  </si>
  <si>
    <t>Kreditérték:</t>
  </si>
  <si>
    <t>EU ismeretek</t>
  </si>
  <si>
    <t>MFGED31S04</t>
  </si>
  <si>
    <t>MFGED32S04</t>
  </si>
  <si>
    <t>MFHIO31S03</t>
  </si>
  <si>
    <t>MFKOZ31S04</t>
  </si>
  <si>
    <t>MFEPA31S03</t>
  </si>
  <si>
    <t>MFEPA32S03</t>
  </si>
  <si>
    <t>Geotechnika I. (Talajmechanika)</t>
  </si>
  <si>
    <t>MFGTH33S04</t>
  </si>
  <si>
    <t>MFKLE31S03</t>
  </si>
  <si>
    <t>MFKLE32S03</t>
  </si>
  <si>
    <t>Méretezéselmélet</t>
  </si>
  <si>
    <t>MFMEL31S03</t>
  </si>
  <si>
    <t xml:space="preserve">Vasbetonszerkezetek I. </t>
  </si>
  <si>
    <t>Szerkezetek megerősítése</t>
  </si>
  <si>
    <t>MFGEG31S00</t>
  </si>
  <si>
    <t>a</t>
  </si>
  <si>
    <t>MFTEG31S00</t>
  </si>
  <si>
    <t>Szerkezetek geodéziája gyakorlat</t>
  </si>
  <si>
    <t>Anyag- és modellvizsgáló gyakorlat</t>
  </si>
  <si>
    <t>Szakdolgozat</t>
  </si>
  <si>
    <t>No.</t>
  </si>
  <si>
    <t>Közlekedésép. és település felm. gy.</t>
  </si>
  <si>
    <t>Épitőmérnöki alapképzési szak</t>
  </si>
  <si>
    <t>Mintatanterve</t>
  </si>
  <si>
    <t>NAPPALI TAGOZAT</t>
  </si>
  <si>
    <t>Matematika III.</t>
  </si>
  <si>
    <t>Kreditszázalék:</t>
  </si>
  <si>
    <t>Szakmai gyakorlatok</t>
  </si>
  <si>
    <t>tanszékvezető</t>
  </si>
  <si>
    <t>Acélszerkezetek I.</t>
  </si>
  <si>
    <t>Épületszerkezetek I.</t>
  </si>
  <si>
    <t>Épületszerkezetek II.</t>
  </si>
  <si>
    <t>Épületszerkezetek III.</t>
  </si>
  <si>
    <t>Acélszerkezetek II.</t>
  </si>
  <si>
    <t>Mechanika I. (Statika)</t>
  </si>
  <si>
    <t>Fa-, falazott és kő szerkezetek</t>
  </si>
  <si>
    <t>Magasépítési vasbeton szerkezetek</t>
  </si>
  <si>
    <t>MFMUT31S04</t>
  </si>
  <si>
    <t>Mérnöki faszerkezetek</t>
  </si>
  <si>
    <t>Tartók statikája I.</t>
  </si>
  <si>
    <t>Műtárgyépítés</t>
  </si>
  <si>
    <t>dékán</t>
  </si>
  <si>
    <t>MFESZ31É05</t>
  </si>
  <si>
    <t>MFESZ32É05</t>
  </si>
  <si>
    <t>Dr. Varga Emilné Dr. Szűcs Edit</t>
  </si>
  <si>
    <t>Szakd. 15krd. 6,25%</t>
  </si>
  <si>
    <t>MFSZE31S03</t>
  </si>
  <si>
    <t>Mechanika II. (Szilárdságtan)</t>
  </si>
  <si>
    <t>Műszaki Kar</t>
  </si>
  <si>
    <t>Dr. Kovács Imre PhD</t>
  </si>
  <si>
    <t>Debrecen, 2008.06.05.</t>
  </si>
  <si>
    <t>A Kari Tanács 2005. szeptember 9-én elfogadta. Módosította 2008. június 5-én.</t>
  </si>
  <si>
    <t>Közgazdaságtan mérnököknek</t>
  </si>
  <si>
    <t>Vállalati gazdasági folyamatok</t>
  </si>
  <si>
    <t>Minőségügy alapjai</t>
  </si>
  <si>
    <t>MFKGZ31X03</t>
  </si>
  <si>
    <t>Jogi és közigazgatási ismeretek</t>
  </si>
  <si>
    <t>MFJOG31X02</t>
  </si>
  <si>
    <t>MFTAI31X02</t>
  </si>
  <si>
    <t>MFEUI31X02</t>
  </si>
  <si>
    <t>Mechanika III. (Dinamika)</t>
  </si>
  <si>
    <t>é</t>
  </si>
  <si>
    <t>Menedzsment alapjai mérnököknek</t>
  </si>
  <si>
    <t>Hidraulika I.</t>
  </si>
  <si>
    <t>Hidrológia és hidrogeológia I.</t>
  </si>
  <si>
    <t>Környezetmérnöki alapismeretek</t>
  </si>
  <si>
    <t>Közlekedésépítés I. (Utak)</t>
  </si>
  <si>
    <t>Közlekedésépítés II. (Vasúti pályák)</t>
  </si>
  <si>
    <t>24, 36</t>
  </si>
  <si>
    <t>MFKOR31S03</t>
  </si>
  <si>
    <t>MFFOA31S03</t>
  </si>
  <si>
    <t>MFGTH31S04</t>
  </si>
  <si>
    <t>MFTEL31S03</t>
  </si>
  <si>
    <t>MFACS31S03</t>
  </si>
  <si>
    <t>MFVBS31S03</t>
  </si>
  <si>
    <t>MFFFS31S03</t>
  </si>
  <si>
    <t>MFTIN31S03</t>
  </si>
  <si>
    <t>Acélszerkezetek III.</t>
  </si>
  <si>
    <t>Vasbetonszerkezetek II.</t>
  </si>
  <si>
    <t>Vasbetonszerkezetek III.</t>
  </si>
  <si>
    <t>Építéskivitelezés és szervezés II.</t>
  </si>
  <si>
    <t>VEM modellezés</t>
  </si>
  <si>
    <t>Különleges tartószerkezetek</t>
  </si>
  <si>
    <t>Összvér szerkezetek</t>
  </si>
  <si>
    <t>Szerkezet-építőmérnöki ágazat</t>
  </si>
  <si>
    <t>Infrastruktúra-építőmérnöki ágazat</t>
  </si>
  <si>
    <t>49, 51</t>
  </si>
  <si>
    <t>50, 52</t>
  </si>
  <si>
    <t>Szabadon választható I.</t>
  </si>
  <si>
    <t>Szabadon választható II.</t>
  </si>
  <si>
    <t>Szabadon választható III.</t>
  </si>
  <si>
    <t>Szabadon választhtó tárgy IV.</t>
  </si>
  <si>
    <t>31, 49, 51</t>
  </si>
  <si>
    <t>Település és régiófejlesztés</t>
  </si>
  <si>
    <t>Szabadon választható tárgyak 12 kredit 5,00%</t>
  </si>
  <si>
    <t>Hidrobiológia</t>
  </si>
  <si>
    <t>Hidraulika II.</t>
  </si>
  <si>
    <t>Hidrológia és hidrogeológia II.</t>
  </si>
  <si>
    <t>Vízminőség szabályozás</t>
  </si>
  <si>
    <t>Vízkészlet gazdálkodás</t>
  </si>
  <si>
    <t>Víz és szennyvíztisztítás</t>
  </si>
  <si>
    <t>Településüzemeltetés</t>
  </si>
  <si>
    <t>Környezeti mérőgyakorlat</t>
  </si>
  <si>
    <t>22, 38</t>
  </si>
  <si>
    <t>MFSZA31SI15</t>
  </si>
  <si>
    <t>MFSZA31SS15</t>
  </si>
  <si>
    <t>49, 56, 58</t>
  </si>
  <si>
    <t>Települési szakirány         20 kredit 8,33%</t>
  </si>
  <si>
    <t>Vízi környezetvédelem I.</t>
  </si>
  <si>
    <t>A Mechanika Szigorlatra (8) való bocsátás feltétele:</t>
  </si>
  <si>
    <t>A Mechanika I. (Statika), Mechanika II. (Szilárdságtan), Mechanika III. (Dinamika) tantárgyak követelményeinek teljesítése.</t>
  </si>
  <si>
    <t>A Matematika Szigorlatra (4) való bocsátás feltétele:</t>
  </si>
  <si>
    <t>A Matematika I., Matematika II., Mechanika III. tantárgyak követelményeinek teljesítése.</t>
  </si>
  <si>
    <t>1.</t>
  </si>
  <si>
    <t xml:space="preserve">Építéskivitelezés és szervezés I. </t>
  </si>
  <si>
    <t>MFSZE32S03</t>
  </si>
  <si>
    <t>2.</t>
  </si>
  <si>
    <t>Komplex kérdések tartószerkezetek témakörből a szakirányokhoz illeszkedő tartalommal.</t>
  </si>
  <si>
    <t>Komplex kérdések építésszervezés és kivitelezés témakörből.</t>
  </si>
  <si>
    <t>Komplex kérdések infrastruktúrák témaköréből a szakirányokhoz illeszkedő tartalommal.</t>
  </si>
  <si>
    <t>MFMAC31SS4</t>
  </si>
  <si>
    <t>MFMVB31SS4</t>
  </si>
  <si>
    <t>Magasépítési szakirány         20 kredit 8,33%</t>
  </si>
  <si>
    <t>Szabadon választható tárgy I.</t>
  </si>
  <si>
    <t>Szabadon választható tárgy II.</t>
  </si>
  <si>
    <t>Szabadon választható tárgy III.</t>
  </si>
  <si>
    <t>Szabadon választható tárgy IV.</t>
  </si>
  <si>
    <t>MFTST31SS5</t>
  </si>
  <si>
    <t>MFACS32SS3</t>
  </si>
  <si>
    <t>MFACS33SS3</t>
  </si>
  <si>
    <t>MFVBS32SS3</t>
  </si>
  <si>
    <t>MFVBS33SS3</t>
  </si>
  <si>
    <t>MFGTH34SS3</t>
  </si>
  <si>
    <t>MFVEM31SS3</t>
  </si>
  <si>
    <t>MFKTS31SS3</t>
  </si>
  <si>
    <t>MFSGG31SS0</t>
  </si>
  <si>
    <t>MFAMG31SS0</t>
  </si>
  <si>
    <t>éks</t>
  </si>
  <si>
    <t>MFMIN31X04</t>
  </si>
  <si>
    <t>Differenciált szakmai ismeretek                                                  (Szerkezet-építőmérnöki ágazat)                                                              41 kredit 17,08%</t>
  </si>
  <si>
    <t>Gazdasági és humán ismeretek 21kredit 8,75%</t>
  </si>
  <si>
    <t>MFTIN32SI3</t>
  </si>
  <si>
    <t>MFKLE34SI5</t>
  </si>
  <si>
    <t>MFKLE33SI3</t>
  </si>
  <si>
    <t>MFHBI31SI3</t>
  </si>
  <si>
    <t>MFVIK31SI3</t>
  </si>
  <si>
    <t>MFHID32SI3</t>
  </si>
  <si>
    <t>MFHIO32SI3</t>
  </si>
  <si>
    <t>MFVIS31SI3</t>
  </si>
  <si>
    <t>MFVIG31SI3</t>
  </si>
  <si>
    <t>MFKOM31SI0</t>
  </si>
  <si>
    <t>MFKTG31SI0</t>
  </si>
  <si>
    <t>MFVIZ31S04</t>
  </si>
  <si>
    <t>MFMÖS31SS3</t>
  </si>
  <si>
    <t>MFMFS31SS3</t>
  </si>
  <si>
    <t>MFSZM31SS3</t>
  </si>
  <si>
    <t>MFKLE35SI2</t>
  </si>
  <si>
    <t>MFKOZ32SI3</t>
  </si>
  <si>
    <t>Gazdasági és humán</t>
  </si>
  <si>
    <t>Szakmai törzsanyag</t>
  </si>
  <si>
    <t>Differenciált</t>
  </si>
  <si>
    <t>Szakirány</t>
  </si>
  <si>
    <t>Szabadon választható</t>
  </si>
  <si>
    <t>Természettudományos</t>
  </si>
  <si>
    <t>Összesen:</t>
  </si>
  <si>
    <t>kollokvium</t>
  </si>
  <si>
    <t>évközi jegy</t>
  </si>
  <si>
    <t>Érvényes: 2008. szeptember 1-től</t>
  </si>
  <si>
    <t>MFKLE36ST5</t>
  </si>
  <si>
    <t>MFKOZ33ST5</t>
  </si>
  <si>
    <t>MFVIS32ST5</t>
  </si>
  <si>
    <t>MFTEL31ST3</t>
  </si>
  <si>
    <t>MFTÜZ31ST2</t>
  </si>
  <si>
    <t>v</t>
  </si>
  <si>
    <t>AI05</t>
  </si>
  <si>
    <t>AI08</t>
  </si>
  <si>
    <t>AI11</t>
  </si>
  <si>
    <t>AI08 és SG1</t>
  </si>
  <si>
    <t>Differenciált szakmai ismeretek                                                  (Infrastruktúra-építőmérnöki ágazat)                                                              41 kredit 17,08%</t>
  </si>
  <si>
    <t>Természettudományos alapismeretek</t>
  </si>
  <si>
    <t>MFMAT33X03</t>
  </si>
  <si>
    <t>MFMAT30X00</t>
  </si>
  <si>
    <t>MFETE32É03</t>
  </si>
  <si>
    <t>Természettudományi alapismeretek 47 kredit 19,58%</t>
  </si>
  <si>
    <t>MFGTH03S04</t>
  </si>
  <si>
    <t>MFHID31S04</t>
  </si>
  <si>
    <t>Szakmai törzsanyag 84 kredit 35%</t>
  </si>
  <si>
    <t>Közl. ép. IV. (Pályaszerkezetek)</t>
  </si>
  <si>
    <t>Közl. ép. III. (Közlekedési hálózatok)</t>
  </si>
  <si>
    <t>Közl. ép. V. (Forgalomtechnika)</t>
  </si>
  <si>
    <t>Közl. Ép. VI. (Tel. közlekedése)</t>
  </si>
  <si>
    <t>Közművek I.</t>
  </si>
  <si>
    <t>Közművek II. (Reg. Közműhálózatok)</t>
  </si>
  <si>
    <t>Közművek III. (Közműhálózatok terv.)</t>
  </si>
  <si>
    <t>Különleges alapozások és műtárgyak</t>
  </si>
  <si>
    <t>szakfelelős</t>
  </si>
  <si>
    <t>MFTTA31X00</t>
  </si>
  <si>
    <t>15, 20, 21</t>
  </si>
  <si>
    <t>56, 59</t>
  </si>
  <si>
    <t>23, 50, 51</t>
  </si>
  <si>
    <t>Ö</t>
  </si>
  <si>
    <t>T</t>
  </si>
  <si>
    <t>Ő</t>
  </si>
  <si>
    <t>Z</t>
  </si>
  <si>
    <t>MFGTH32S04</t>
  </si>
  <si>
    <t>Heti kontaktórák száma E / GY:</t>
  </si>
  <si>
    <t>Heti kontaktórák:</t>
  </si>
  <si>
    <t>Átlagos heti óraszám:</t>
  </si>
  <si>
    <t>Kreditek száma:</t>
  </si>
  <si>
    <t>Átllagos kreditérték szemeszterenként:</t>
  </si>
  <si>
    <t>Kollokviumok száma:</t>
  </si>
  <si>
    <t>Folyamatos számonkérések száma:</t>
  </si>
  <si>
    <t>36, 60</t>
  </si>
  <si>
    <t>0, 1</t>
  </si>
  <si>
    <t>Épülettervezés I.</t>
  </si>
  <si>
    <t>Épülettervezés II.</t>
  </si>
  <si>
    <t>23, 68, 51</t>
  </si>
  <si>
    <t>mf</t>
  </si>
  <si>
    <t>Műszaki kémia</t>
  </si>
  <si>
    <t>MFVGF31X04</t>
  </si>
  <si>
    <t>Társadalom ismeretek</t>
  </si>
  <si>
    <t>MFESZ31E05</t>
  </si>
  <si>
    <t>MFESZ32E05</t>
  </si>
  <si>
    <t>MFSZE31M03</t>
  </si>
  <si>
    <t>MFESZ33E05</t>
  </si>
  <si>
    <t>MFETE31E03</t>
  </si>
  <si>
    <t>MFTAI31M02</t>
  </si>
  <si>
    <t>MFSZE32M03</t>
  </si>
  <si>
    <t>MFKEM31X03</t>
  </si>
  <si>
    <t>MFMAM31X04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</si>
</sst>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2" fillId="0" borderId="0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vertical="center"/>
    </xf>
    <xf numFmtId="0" fontId="2" fillId="0" borderId="25" xfId="0" applyFont="1" applyFill="1" applyBorder="1" applyAlignment="1" applyProtection="1">
      <alignment horizontal="right" vertical="center"/>
      <protection locked="0"/>
    </xf>
    <xf numFmtId="0" fontId="2" fillId="0" borderId="26" xfId="0" applyFont="1" applyFill="1" applyBorder="1" applyAlignment="1" applyProtection="1">
      <alignment horizontal="right" vertical="center"/>
      <protection locked="0"/>
    </xf>
    <xf numFmtId="0" fontId="2" fillId="0" borderId="27" xfId="0" applyFont="1" applyFill="1" applyBorder="1" applyAlignment="1">
      <alignment horizontal="left"/>
    </xf>
    <xf numFmtId="0" fontId="2" fillId="0" borderId="16" xfId="0" applyFont="1" applyFill="1" applyBorder="1" applyAlignment="1" applyProtection="1">
      <alignment horizontal="right" vertical="center"/>
      <protection locked="0"/>
    </xf>
    <xf numFmtId="0" fontId="2" fillId="0" borderId="28" xfId="0" applyFont="1" applyFill="1" applyBorder="1" applyAlignment="1" applyProtection="1">
      <alignment horizontal="right" vertical="center"/>
      <protection locked="0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5" xfId="0" applyFont="1" applyFill="1" applyBorder="1"/>
    <xf numFmtId="0" fontId="5" fillId="0" borderId="11" xfId="0" applyFont="1" applyFill="1" applyBorder="1"/>
    <xf numFmtId="0" fontId="5" fillId="0" borderId="14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3" fillId="0" borderId="38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right" vertical="center" wrapText="1"/>
    </xf>
    <xf numFmtId="0" fontId="3" fillId="0" borderId="40" xfId="0" applyFont="1" applyFill="1" applyBorder="1" applyAlignment="1">
      <alignment horizontal="left" vertical="center" wrapText="1"/>
    </xf>
    <xf numFmtId="2" fontId="3" fillId="0" borderId="49" xfId="0" applyNumberFormat="1" applyFont="1" applyFill="1" applyBorder="1" applyAlignment="1">
      <alignment horizontal="left" vertical="center" wrapText="1"/>
    </xf>
    <xf numFmtId="164" fontId="2" fillId="0" borderId="49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9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20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9" fontId="2" fillId="0" borderId="18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4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1" fontId="4" fillId="2" borderId="62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1" fontId="4" fillId="2" borderId="5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/>
      <protection locked="0"/>
    </xf>
    <xf numFmtId="0" fontId="2" fillId="0" borderId="13" xfId="0" applyFont="1" applyFill="1" applyBorder="1" applyAlignment="1" applyProtection="1">
      <alignment horizontal="center" vertical="center" textRotation="90"/>
      <protection locked="0"/>
    </xf>
    <xf numFmtId="0" fontId="3" fillId="0" borderId="2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8"/>
  <sheetViews>
    <sheetView tabSelected="1" zoomScale="150" zoomScaleNormal="150" workbookViewId="0">
      <selection activeCell="G29" sqref="G29"/>
    </sheetView>
  </sheetViews>
  <sheetFormatPr defaultRowHeight="11.25" x14ac:dyDescent="0.2"/>
  <cols>
    <col min="1" max="2" width="2.28515625" style="82" customWidth="1"/>
    <col min="3" max="3" width="2.28515625" style="83" customWidth="1"/>
    <col min="4" max="4" width="4" style="83" bestFit="1" customWidth="1"/>
    <col min="5" max="5" width="25.28515625" style="84" customWidth="1"/>
    <col min="6" max="6" width="11.140625" style="83" customWidth="1"/>
    <col min="7" max="7" width="3.7109375" style="184" customWidth="1"/>
    <col min="8" max="23" width="2.42578125" style="82" customWidth="1"/>
    <col min="24" max="24" width="3.7109375" style="82" customWidth="1"/>
    <col min="25" max="25" width="7.5703125" style="82" customWidth="1"/>
    <col min="26" max="26" width="9.140625" style="82"/>
    <col min="27" max="27" width="9.140625" style="184"/>
    <col min="28" max="16384" width="9.140625" style="82"/>
  </cols>
  <sheetData>
    <row r="1" spans="1:29" ht="11.25" customHeight="1" x14ac:dyDescent="0.2">
      <c r="A1" s="86" t="s">
        <v>0</v>
      </c>
      <c r="F1" s="308" t="s">
        <v>85</v>
      </c>
      <c r="G1" s="308"/>
      <c r="H1" s="308"/>
      <c r="I1" s="308"/>
      <c r="J1" s="308"/>
      <c r="K1" s="308"/>
      <c r="Y1" s="85" t="s">
        <v>83</v>
      </c>
    </row>
    <row r="2" spans="1:29" ht="11.25" customHeight="1" x14ac:dyDescent="0.2">
      <c r="A2" s="86" t="s">
        <v>109</v>
      </c>
      <c r="D2" s="87"/>
      <c r="F2" s="308" t="s">
        <v>84</v>
      </c>
      <c r="G2" s="308"/>
      <c r="H2" s="308"/>
      <c r="I2" s="308"/>
      <c r="J2" s="308"/>
      <c r="K2" s="308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88"/>
      <c r="Z2" s="32"/>
      <c r="AA2" s="90"/>
      <c r="AB2" s="32"/>
      <c r="AC2" s="32"/>
    </row>
    <row r="3" spans="1:29" ht="11.25" customHeight="1" thickBot="1" x14ac:dyDescent="0.25">
      <c r="A3" s="86"/>
      <c r="D3" s="87"/>
      <c r="F3" s="192"/>
      <c r="G3" s="192"/>
      <c r="H3" s="192"/>
      <c r="I3" s="192"/>
      <c r="J3" s="192"/>
      <c r="K3" s="19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91" t="s">
        <v>228</v>
      </c>
      <c r="Z3" s="32"/>
      <c r="AA3" s="90"/>
      <c r="AB3" s="32"/>
      <c r="AC3" s="32"/>
    </row>
    <row r="4" spans="1:29" ht="11.25" customHeight="1" x14ac:dyDescent="0.2">
      <c r="A4" s="275" t="s">
        <v>1</v>
      </c>
      <c r="B4" s="276"/>
      <c r="C4" s="277"/>
      <c r="D4" s="281" t="s">
        <v>81</v>
      </c>
      <c r="E4" s="92" t="s">
        <v>40</v>
      </c>
      <c r="F4" s="93"/>
      <c r="G4" s="94"/>
      <c r="H4" s="283" t="s">
        <v>2</v>
      </c>
      <c r="I4" s="271"/>
      <c r="J4" s="271"/>
      <c r="K4" s="284"/>
      <c r="L4" s="270" t="s">
        <v>3</v>
      </c>
      <c r="M4" s="271"/>
      <c r="N4" s="271"/>
      <c r="O4" s="284"/>
      <c r="P4" s="95" t="s">
        <v>4</v>
      </c>
      <c r="Q4" s="96"/>
      <c r="R4" s="96"/>
      <c r="S4" s="97"/>
      <c r="T4" s="270" t="s">
        <v>5</v>
      </c>
      <c r="U4" s="271"/>
      <c r="V4" s="271"/>
      <c r="W4" s="272"/>
      <c r="X4" s="98"/>
      <c r="Y4" s="99"/>
    </row>
    <row r="5" spans="1:29" ht="11.25" customHeight="1" thickBot="1" x14ac:dyDescent="0.25">
      <c r="A5" s="278"/>
      <c r="B5" s="279"/>
      <c r="C5" s="280"/>
      <c r="D5" s="282"/>
      <c r="E5" s="100" t="s">
        <v>41</v>
      </c>
      <c r="F5" s="101" t="s">
        <v>42</v>
      </c>
      <c r="G5" s="195" t="s">
        <v>198</v>
      </c>
      <c r="H5" s="285" t="s">
        <v>6</v>
      </c>
      <c r="I5" s="286"/>
      <c r="J5" s="297" t="s">
        <v>7</v>
      </c>
      <c r="K5" s="286"/>
      <c r="L5" s="297" t="s">
        <v>8</v>
      </c>
      <c r="M5" s="286"/>
      <c r="N5" s="297" t="s">
        <v>9</v>
      </c>
      <c r="O5" s="286"/>
      <c r="P5" s="297" t="s">
        <v>10</v>
      </c>
      <c r="Q5" s="286"/>
      <c r="R5" s="297" t="s">
        <v>11</v>
      </c>
      <c r="S5" s="286"/>
      <c r="T5" s="297" t="s">
        <v>12</v>
      </c>
      <c r="U5" s="286"/>
      <c r="V5" s="297" t="s">
        <v>13</v>
      </c>
      <c r="W5" s="298"/>
      <c r="X5" s="2" t="s">
        <v>14</v>
      </c>
      <c r="Y5" s="102" t="s">
        <v>15</v>
      </c>
    </row>
    <row r="6" spans="1:29" ht="11.25" customHeight="1" thickBot="1" x14ac:dyDescent="0.25">
      <c r="A6" s="33" t="s">
        <v>16</v>
      </c>
      <c r="B6" s="103"/>
      <c r="C6" s="104"/>
      <c r="D6" s="105"/>
      <c r="E6" s="3"/>
      <c r="F6" s="26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Y6" s="7"/>
    </row>
    <row r="7" spans="1:29" ht="11.25" customHeight="1" x14ac:dyDescent="0.2">
      <c r="A7" s="299" t="s">
        <v>244</v>
      </c>
      <c r="B7" s="300"/>
      <c r="C7" s="301"/>
      <c r="D7" s="225">
        <v>0</v>
      </c>
      <c r="E7" s="226" t="s">
        <v>240</v>
      </c>
      <c r="F7" s="42" t="s">
        <v>257</v>
      </c>
      <c r="G7" s="137" t="s">
        <v>278</v>
      </c>
      <c r="H7" s="139">
        <v>0</v>
      </c>
      <c r="I7" s="141">
        <v>2</v>
      </c>
      <c r="J7" s="139"/>
      <c r="K7" s="141"/>
      <c r="L7" s="139"/>
      <c r="M7" s="141"/>
      <c r="N7" s="139"/>
      <c r="O7" s="141"/>
      <c r="P7" s="139"/>
      <c r="Q7" s="141"/>
      <c r="R7" s="139"/>
      <c r="S7" s="141"/>
      <c r="T7" s="139"/>
      <c r="U7" s="141"/>
      <c r="V7" s="139"/>
      <c r="W7" s="139"/>
      <c r="X7" s="227">
        <v>0</v>
      </c>
      <c r="Y7" s="175"/>
      <c r="AA7" s="184" t="s">
        <v>261</v>
      </c>
      <c r="AC7" s="235"/>
    </row>
    <row r="8" spans="1:29" ht="11.25" customHeight="1" x14ac:dyDescent="0.2">
      <c r="A8" s="302"/>
      <c r="B8" s="303"/>
      <c r="C8" s="304"/>
      <c r="D8" s="8">
        <v>1</v>
      </c>
      <c r="E8" s="31" t="s">
        <v>43</v>
      </c>
      <c r="F8" s="222" t="s">
        <v>44</v>
      </c>
      <c r="G8" s="112" t="s">
        <v>17</v>
      </c>
      <c r="H8" s="19">
        <v>2</v>
      </c>
      <c r="I8" s="19">
        <v>2</v>
      </c>
      <c r="J8" s="108"/>
      <c r="K8" s="19"/>
      <c r="L8" s="223"/>
      <c r="M8" s="224"/>
      <c r="N8" s="108"/>
      <c r="O8" s="19"/>
      <c r="P8" s="108"/>
      <c r="Q8" s="109"/>
      <c r="R8" s="108"/>
      <c r="S8" s="19"/>
      <c r="T8" s="108"/>
      <c r="U8" s="109"/>
      <c r="V8" s="19"/>
      <c r="W8" s="19"/>
      <c r="X8" s="112">
        <v>5</v>
      </c>
      <c r="Y8" s="106"/>
      <c r="AA8" s="184" t="s">
        <v>261</v>
      </c>
    </row>
    <row r="9" spans="1:29" ht="11.25" customHeight="1" x14ac:dyDescent="0.2">
      <c r="A9" s="302"/>
      <c r="B9" s="303"/>
      <c r="C9" s="304"/>
      <c r="D9" s="9">
        <f>D8+1</f>
        <v>2</v>
      </c>
      <c r="E9" s="28" t="s">
        <v>45</v>
      </c>
      <c r="F9" s="220" t="s">
        <v>46</v>
      </c>
      <c r="G9" s="67" t="s">
        <v>17</v>
      </c>
      <c r="H9" s="63"/>
      <c r="I9" s="63"/>
      <c r="J9" s="61">
        <v>2</v>
      </c>
      <c r="K9" s="63">
        <v>2</v>
      </c>
      <c r="L9" s="61"/>
      <c r="M9" s="64"/>
      <c r="N9" s="61"/>
      <c r="O9" s="63"/>
      <c r="P9" s="61"/>
      <c r="Q9" s="64"/>
      <c r="R9" s="75"/>
      <c r="S9" s="113"/>
      <c r="T9" s="69"/>
      <c r="U9" s="114"/>
      <c r="V9" s="113"/>
      <c r="W9" s="113"/>
      <c r="X9" s="67">
        <v>5</v>
      </c>
      <c r="Y9" s="70" t="s">
        <v>274</v>
      </c>
      <c r="AA9" s="184" t="s">
        <v>262</v>
      </c>
    </row>
    <row r="10" spans="1:29" ht="11.25" customHeight="1" x14ac:dyDescent="0.2">
      <c r="A10" s="302"/>
      <c r="B10" s="303"/>
      <c r="C10" s="304"/>
      <c r="D10" s="9">
        <f>D9+1</f>
        <v>3</v>
      </c>
      <c r="E10" s="28" t="s">
        <v>86</v>
      </c>
      <c r="F10" s="220" t="s">
        <v>241</v>
      </c>
      <c r="G10" s="67" t="s">
        <v>17</v>
      </c>
      <c r="H10" s="63"/>
      <c r="I10" s="63"/>
      <c r="J10" s="61"/>
      <c r="K10" s="63"/>
      <c r="L10" s="61">
        <v>1</v>
      </c>
      <c r="M10" s="64">
        <v>2</v>
      </c>
      <c r="N10" s="61"/>
      <c r="O10" s="63"/>
      <c r="P10" s="61"/>
      <c r="Q10" s="64"/>
      <c r="R10" s="75"/>
      <c r="S10" s="113"/>
      <c r="T10" s="69"/>
      <c r="U10" s="114"/>
      <c r="V10" s="113"/>
      <c r="W10" s="113"/>
      <c r="X10" s="67">
        <v>3</v>
      </c>
      <c r="Y10" s="70">
        <v>2</v>
      </c>
      <c r="AA10" s="184" t="s">
        <v>261</v>
      </c>
    </row>
    <row r="11" spans="1:29" ht="11.25" customHeight="1" x14ac:dyDescent="0.2">
      <c r="A11" s="302"/>
      <c r="B11" s="303"/>
      <c r="C11" s="304"/>
      <c r="D11" s="9">
        <v>4</v>
      </c>
      <c r="E11" s="28" t="s">
        <v>47</v>
      </c>
      <c r="F11" s="220" t="s">
        <v>242</v>
      </c>
      <c r="G11" s="67" t="s">
        <v>48</v>
      </c>
      <c r="H11" s="63"/>
      <c r="I11" s="63"/>
      <c r="J11" s="61"/>
      <c r="K11" s="63"/>
      <c r="L11" s="61">
        <v>0</v>
      </c>
      <c r="M11" s="64">
        <v>0</v>
      </c>
      <c r="N11" s="61"/>
      <c r="O11" s="63"/>
      <c r="P11" s="61"/>
      <c r="Q11" s="64"/>
      <c r="R11" s="75"/>
      <c r="S11" s="113"/>
      <c r="T11" s="69"/>
      <c r="U11" s="114"/>
      <c r="V11" s="113"/>
      <c r="W11" s="113"/>
      <c r="X11" s="67">
        <v>0</v>
      </c>
      <c r="Y11" s="70"/>
      <c r="AA11" s="184" t="s">
        <v>261</v>
      </c>
    </row>
    <row r="12" spans="1:29" ht="11.25" customHeight="1" x14ac:dyDescent="0.2">
      <c r="A12" s="302"/>
      <c r="B12" s="303"/>
      <c r="C12" s="304"/>
      <c r="D12" s="9">
        <v>5</v>
      </c>
      <c r="E12" s="28" t="s">
        <v>95</v>
      </c>
      <c r="F12" s="220" t="s">
        <v>49</v>
      </c>
      <c r="G12" s="67" t="s">
        <v>17</v>
      </c>
      <c r="H12" s="63">
        <v>2</v>
      </c>
      <c r="I12" s="63">
        <v>2</v>
      </c>
      <c r="J12" s="61"/>
      <c r="K12" s="63"/>
      <c r="L12" s="61"/>
      <c r="M12" s="64"/>
      <c r="N12" s="61"/>
      <c r="O12" s="63"/>
      <c r="P12" s="61"/>
      <c r="Q12" s="64"/>
      <c r="R12" s="61"/>
      <c r="S12" s="63"/>
      <c r="T12" s="61"/>
      <c r="U12" s="64"/>
      <c r="V12" s="63"/>
      <c r="W12" s="63"/>
      <c r="X12" s="67">
        <v>5</v>
      </c>
      <c r="Y12" s="70"/>
      <c r="AA12" s="184" t="s">
        <v>263</v>
      </c>
    </row>
    <row r="13" spans="1:29" ht="11.25" customHeight="1" x14ac:dyDescent="0.2">
      <c r="A13" s="302"/>
      <c r="B13" s="303"/>
      <c r="C13" s="304"/>
      <c r="D13" s="9">
        <f>D12+1</f>
        <v>6</v>
      </c>
      <c r="E13" s="28" t="s">
        <v>108</v>
      </c>
      <c r="F13" s="220" t="s">
        <v>50</v>
      </c>
      <c r="G13" s="67" t="s">
        <v>17</v>
      </c>
      <c r="H13" s="63"/>
      <c r="I13" s="63"/>
      <c r="J13" s="61">
        <v>2</v>
      </c>
      <c r="K13" s="63">
        <v>2</v>
      </c>
      <c r="L13" s="61"/>
      <c r="M13" s="64"/>
      <c r="N13" s="61"/>
      <c r="O13" s="63"/>
      <c r="P13" s="61"/>
      <c r="Q13" s="64"/>
      <c r="R13" s="61"/>
      <c r="S13" s="63"/>
      <c r="T13" s="61"/>
      <c r="U13" s="64"/>
      <c r="V13" s="63"/>
      <c r="W13" s="63"/>
      <c r="X13" s="67">
        <v>5</v>
      </c>
      <c r="Y13" s="70">
        <v>5</v>
      </c>
      <c r="AA13" s="184" t="s">
        <v>262</v>
      </c>
    </row>
    <row r="14" spans="1:29" ht="11.25" customHeight="1" x14ac:dyDescent="0.2">
      <c r="A14" s="302"/>
      <c r="B14" s="303"/>
      <c r="C14" s="304"/>
      <c r="D14" s="9">
        <v>7</v>
      </c>
      <c r="E14" s="28" t="s">
        <v>121</v>
      </c>
      <c r="F14" s="220" t="s">
        <v>51</v>
      </c>
      <c r="G14" s="67" t="s">
        <v>17</v>
      </c>
      <c r="H14" s="63"/>
      <c r="I14" s="63"/>
      <c r="J14" s="61"/>
      <c r="K14" s="63"/>
      <c r="L14" s="61">
        <v>2</v>
      </c>
      <c r="M14" s="64">
        <v>2</v>
      </c>
      <c r="N14" s="61"/>
      <c r="O14" s="63"/>
      <c r="P14" s="61"/>
      <c r="Q14" s="64"/>
      <c r="R14" s="61"/>
      <c r="S14" s="63"/>
      <c r="T14" s="61"/>
      <c r="U14" s="64"/>
      <c r="V14" s="63"/>
      <c r="W14" s="63"/>
      <c r="X14" s="67">
        <v>5</v>
      </c>
      <c r="Y14" s="70">
        <v>6</v>
      </c>
      <c r="AA14" s="184" t="s">
        <v>261</v>
      </c>
    </row>
    <row r="15" spans="1:29" ht="11.25" customHeight="1" x14ac:dyDescent="0.2">
      <c r="A15" s="302"/>
      <c r="B15" s="303"/>
      <c r="C15" s="304"/>
      <c r="D15" s="9">
        <v>8</v>
      </c>
      <c r="E15" s="28" t="s">
        <v>52</v>
      </c>
      <c r="F15" s="220" t="s">
        <v>53</v>
      </c>
      <c r="G15" s="67" t="s">
        <v>48</v>
      </c>
      <c r="H15" s="63"/>
      <c r="I15" s="63"/>
      <c r="J15" s="61"/>
      <c r="K15" s="63"/>
      <c r="L15" s="61">
        <v>0</v>
      </c>
      <c r="M15" s="64">
        <v>0</v>
      </c>
      <c r="N15" s="61"/>
      <c r="O15" s="63"/>
      <c r="P15" s="61"/>
      <c r="Q15" s="64"/>
      <c r="R15" s="61"/>
      <c r="S15" s="63"/>
      <c r="T15" s="61"/>
      <c r="U15" s="64"/>
      <c r="V15" s="63"/>
      <c r="W15" s="63"/>
      <c r="X15" s="67">
        <v>0</v>
      </c>
      <c r="Y15" s="70"/>
      <c r="AA15" s="184" t="s">
        <v>261</v>
      </c>
    </row>
    <row r="16" spans="1:29" ht="11.25" customHeight="1" x14ac:dyDescent="0.2">
      <c r="A16" s="302"/>
      <c r="B16" s="303"/>
      <c r="C16" s="304"/>
      <c r="D16" s="9">
        <v>9</v>
      </c>
      <c r="E16" s="28" t="s">
        <v>18</v>
      </c>
      <c r="F16" s="220" t="s">
        <v>54</v>
      </c>
      <c r="G16" s="67" t="s">
        <v>17</v>
      </c>
      <c r="H16" s="63">
        <v>2</v>
      </c>
      <c r="I16" s="63">
        <v>2</v>
      </c>
      <c r="J16" s="61"/>
      <c r="K16" s="63"/>
      <c r="L16" s="61"/>
      <c r="M16" s="64"/>
      <c r="N16" s="61"/>
      <c r="O16" s="63"/>
      <c r="P16" s="61"/>
      <c r="Q16" s="64"/>
      <c r="R16" s="61"/>
      <c r="S16" s="63"/>
      <c r="T16" s="61"/>
      <c r="U16" s="64"/>
      <c r="V16" s="63"/>
      <c r="W16" s="63"/>
      <c r="X16" s="67">
        <v>4</v>
      </c>
      <c r="Y16" s="70"/>
      <c r="AA16" s="184" t="s">
        <v>261</v>
      </c>
    </row>
    <row r="17" spans="1:27" ht="11.25" customHeight="1" x14ac:dyDescent="0.2">
      <c r="A17" s="302"/>
      <c r="B17" s="303"/>
      <c r="C17" s="304"/>
      <c r="D17" s="9">
        <v>10</v>
      </c>
      <c r="E17" s="28" t="s">
        <v>19</v>
      </c>
      <c r="F17" s="220" t="s">
        <v>55</v>
      </c>
      <c r="G17" s="67" t="s">
        <v>122</v>
      </c>
      <c r="H17" s="63">
        <v>1</v>
      </c>
      <c r="I17" s="63">
        <v>2</v>
      </c>
      <c r="J17" s="61"/>
      <c r="K17" s="63"/>
      <c r="L17" s="61"/>
      <c r="M17" s="64"/>
      <c r="N17" s="61"/>
      <c r="O17" s="63"/>
      <c r="P17" s="61"/>
      <c r="Q17" s="64"/>
      <c r="R17" s="75"/>
      <c r="S17" s="113"/>
      <c r="T17" s="69"/>
      <c r="U17" s="114"/>
      <c r="V17" s="113"/>
      <c r="W17" s="113"/>
      <c r="X17" s="67">
        <v>3</v>
      </c>
      <c r="Y17" s="70"/>
      <c r="AA17" s="184" t="s">
        <v>261</v>
      </c>
    </row>
    <row r="18" spans="1:27" ht="11.25" customHeight="1" x14ac:dyDescent="0.2">
      <c r="A18" s="302"/>
      <c r="B18" s="303"/>
      <c r="C18" s="304"/>
      <c r="D18" s="9">
        <v>11</v>
      </c>
      <c r="E18" s="28" t="s">
        <v>279</v>
      </c>
      <c r="F18" s="220" t="s">
        <v>289</v>
      </c>
      <c r="G18" s="67" t="s">
        <v>17</v>
      </c>
      <c r="H18" s="63">
        <v>2</v>
      </c>
      <c r="I18" s="63">
        <v>1</v>
      </c>
      <c r="J18" s="61"/>
      <c r="K18" s="64"/>
      <c r="L18" s="23"/>
      <c r="M18" s="23"/>
      <c r="N18" s="61"/>
      <c r="O18" s="63"/>
      <c r="P18" s="61"/>
      <c r="Q18" s="64"/>
      <c r="R18" s="75"/>
      <c r="S18" s="113"/>
      <c r="T18" s="69"/>
      <c r="U18" s="114"/>
      <c r="V18" s="113"/>
      <c r="W18" s="113"/>
      <c r="X18" s="67">
        <v>3</v>
      </c>
      <c r="Y18" s="70"/>
      <c r="AA18" s="184" t="s">
        <v>261</v>
      </c>
    </row>
    <row r="19" spans="1:27" ht="11.25" customHeight="1" x14ac:dyDescent="0.2">
      <c r="A19" s="302"/>
      <c r="B19" s="303"/>
      <c r="C19" s="304"/>
      <c r="D19" s="9">
        <v>12</v>
      </c>
      <c r="E19" s="28" t="s">
        <v>20</v>
      </c>
      <c r="F19" s="220" t="s">
        <v>56</v>
      </c>
      <c r="G19" s="67" t="s">
        <v>17</v>
      </c>
      <c r="H19" s="63"/>
      <c r="I19" s="64"/>
      <c r="J19" s="23">
        <v>2</v>
      </c>
      <c r="K19" s="23">
        <v>1</v>
      </c>
      <c r="L19" s="61"/>
      <c r="M19" s="64"/>
      <c r="N19" s="61"/>
      <c r="O19" s="63"/>
      <c r="P19" s="61"/>
      <c r="Q19" s="64"/>
      <c r="R19" s="75"/>
      <c r="S19" s="113"/>
      <c r="T19" s="69"/>
      <c r="U19" s="114"/>
      <c r="V19" s="113"/>
      <c r="W19" s="113"/>
      <c r="X19" s="67">
        <v>3</v>
      </c>
      <c r="Y19" s="70"/>
      <c r="AA19" s="184" t="s">
        <v>262</v>
      </c>
    </row>
    <row r="20" spans="1:27" ht="11.25" customHeight="1" x14ac:dyDescent="0.2">
      <c r="A20" s="302"/>
      <c r="B20" s="303"/>
      <c r="C20" s="304"/>
      <c r="D20" s="9">
        <v>13</v>
      </c>
      <c r="E20" s="28" t="s">
        <v>21</v>
      </c>
      <c r="F20" s="220" t="s">
        <v>57</v>
      </c>
      <c r="G20" s="67" t="s">
        <v>122</v>
      </c>
      <c r="H20" s="63">
        <v>0</v>
      </c>
      <c r="I20" s="63">
        <v>2</v>
      </c>
      <c r="J20" s="61"/>
      <c r="K20" s="63"/>
      <c r="L20" s="61"/>
      <c r="M20" s="64"/>
      <c r="N20" s="61"/>
      <c r="O20" s="63"/>
      <c r="P20" s="61"/>
      <c r="Q20" s="64"/>
      <c r="R20" s="75"/>
      <c r="S20" s="113"/>
      <c r="T20" s="69"/>
      <c r="U20" s="114"/>
      <c r="V20" s="113"/>
      <c r="W20" s="113"/>
      <c r="X20" s="67">
        <v>3</v>
      </c>
      <c r="Y20" s="70"/>
      <c r="AA20" s="184" t="s">
        <v>263</v>
      </c>
    </row>
    <row r="21" spans="1:27" ht="11.25" customHeight="1" thickBot="1" x14ac:dyDescent="0.25">
      <c r="A21" s="302"/>
      <c r="B21" s="303"/>
      <c r="C21" s="304"/>
      <c r="D21" s="10">
        <v>14</v>
      </c>
      <c r="E21" s="219" t="s">
        <v>22</v>
      </c>
      <c r="F21" s="221" t="s">
        <v>58</v>
      </c>
      <c r="G21" s="68" t="s">
        <v>122</v>
      </c>
      <c r="H21" s="116"/>
      <c r="I21" s="116"/>
      <c r="J21" s="73">
        <v>0</v>
      </c>
      <c r="K21" s="116">
        <v>2</v>
      </c>
      <c r="L21" s="73"/>
      <c r="M21" s="117"/>
      <c r="N21" s="73"/>
      <c r="O21" s="116"/>
      <c r="P21" s="73"/>
      <c r="Q21" s="117"/>
      <c r="R21" s="72"/>
      <c r="S21" s="118"/>
      <c r="T21" s="119"/>
      <c r="U21" s="120"/>
      <c r="V21" s="118"/>
      <c r="W21" s="118"/>
      <c r="X21" s="68">
        <v>3</v>
      </c>
      <c r="Y21" s="71">
        <v>13</v>
      </c>
      <c r="AA21" s="184" t="s">
        <v>262</v>
      </c>
    </row>
    <row r="22" spans="1:27" ht="11.25" customHeight="1" x14ac:dyDescent="0.2">
      <c r="A22" s="302"/>
      <c r="B22" s="303"/>
      <c r="C22" s="304"/>
      <c r="D22" s="11"/>
      <c r="E22" s="121" t="s">
        <v>59</v>
      </c>
      <c r="F22" s="122">
        <f>X22</f>
        <v>47</v>
      </c>
      <c r="G22" s="123"/>
      <c r="H22" s="124">
        <f>SUM(H7:H21)</f>
        <v>9</v>
      </c>
      <c r="I22" s="125">
        <f>SUM(I7:I21)</f>
        <v>13</v>
      </c>
      <c r="J22" s="110">
        <f>SUM(J8:J21)</f>
        <v>6</v>
      </c>
      <c r="K22" s="125">
        <f>SUM(K8:K21)</f>
        <v>7</v>
      </c>
      <c r="L22" s="110">
        <f>SUM(L8:L21)</f>
        <v>3</v>
      </c>
      <c r="M22" s="111">
        <f>SUM(M8:M21)</f>
        <v>4</v>
      </c>
      <c r="N22" s="110">
        <v>0</v>
      </c>
      <c r="O22" s="125">
        <v>0</v>
      </c>
      <c r="P22" s="110">
        <v>0</v>
      </c>
      <c r="Q22" s="111">
        <v>0</v>
      </c>
      <c r="R22" s="126">
        <v>0</v>
      </c>
      <c r="S22" s="103">
        <v>0</v>
      </c>
      <c r="T22" s="127">
        <v>0</v>
      </c>
      <c r="U22" s="128">
        <v>0</v>
      </c>
      <c r="V22" s="103">
        <v>0</v>
      </c>
      <c r="W22" s="128">
        <v>0</v>
      </c>
      <c r="X22" s="129">
        <f>SUM(X8:X21)</f>
        <v>47</v>
      </c>
      <c r="Y22" s="129"/>
    </row>
    <row r="23" spans="1:27" ht="11.25" customHeight="1" thickBot="1" x14ac:dyDescent="0.25">
      <c r="A23" s="305"/>
      <c r="B23" s="306"/>
      <c r="C23" s="307"/>
      <c r="D23" s="12"/>
      <c r="E23" s="130" t="s">
        <v>87</v>
      </c>
      <c r="F23" s="131">
        <f>100*F22/240</f>
        <v>19.583333333333332</v>
      </c>
      <c r="G23" s="132"/>
      <c r="H23" s="296">
        <f>H22+I22</f>
        <v>22</v>
      </c>
      <c r="I23" s="242"/>
      <c r="J23" s="241">
        <f>J22+K22</f>
        <v>13</v>
      </c>
      <c r="K23" s="242"/>
      <c r="L23" s="241">
        <f>L22+M22</f>
        <v>7</v>
      </c>
      <c r="M23" s="242"/>
      <c r="N23" s="241">
        <f>N22+O22</f>
        <v>0</v>
      </c>
      <c r="O23" s="242"/>
      <c r="P23" s="241">
        <f>P22+Q22</f>
        <v>0</v>
      </c>
      <c r="Q23" s="242"/>
      <c r="R23" s="241">
        <f>R22+S22</f>
        <v>0</v>
      </c>
      <c r="S23" s="242"/>
      <c r="T23" s="241">
        <f>T22+U22</f>
        <v>0</v>
      </c>
      <c r="U23" s="242"/>
      <c r="V23" s="241">
        <f>V22+W22</f>
        <v>0</v>
      </c>
      <c r="W23" s="242"/>
      <c r="X23" s="133"/>
      <c r="Y23" s="133"/>
    </row>
    <row r="24" spans="1:27" ht="11.25" customHeight="1" x14ac:dyDescent="0.2">
      <c r="A24" s="299" t="s">
        <v>201</v>
      </c>
      <c r="B24" s="300"/>
      <c r="C24" s="301"/>
      <c r="D24" s="13">
        <v>15</v>
      </c>
      <c r="E24" s="79" t="s">
        <v>117</v>
      </c>
      <c r="F24" s="190" t="s">
        <v>118</v>
      </c>
      <c r="G24" s="78" t="s">
        <v>17</v>
      </c>
      <c r="H24" s="134"/>
      <c r="I24" s="135"/>
      <c r="J24" s="77">
        <v>2</v>
      </c>
      <c r="K24" s="135">
        <v>0</v>
      </c>
      <c r="L24" s="77"/>
      <c r="M24" s="136"/>
      <c r="N24" s="77"/>
      <c r="O24" s="135"/>
      <c r="P24" s="77"/>
      <c r="Q24" s="136"/>
      <c r="R24" s="77"/>
      <c r="S24" s="135"/>
      <c r="T24" s="77"/>
      <c r="U24" s="136"/>
      <c r="V24" s="135"/>
      <c r="W24" s="136"/>
      <c r="X24" s="76">
        <v>2</v>
      </c>
      <c r="Y24" s="76"/>
      <c r="AA24" s="184" t="s">
        <v>262</v>
      </c>
    </row>
    <row r="25" spans="1:27" ht="11.25" customHeight="1" x14ac:dyDescent="0.2">
      <c r="A25" s="302"/>
      <c r="B25" s="303"/>
      <c r="C25" s="304"/>
      <c r="D25" s="14">
        <v>16</v>
      </c>
      <c r="E25" s="80" t="s">
        <v>113</v>
      </c>
      <c r="F25" s="37" t="s">
        <v>116</v>
      </c>
      <c r="G25" s="70" t="s">
        <v>17</v>
      </c>
      <c r="H25" s="62"/>
      <c r="I25" s="63"/>
      <c r="J25" s="61"/>
      <c r="K25" s="63"/>
      <c r="L25" s="61">
        <v>3</v>
      </c>
      <c r="M25" s="64">
        <v>0</v>
      </c>
      <c r="N25" s="61"/>
      <c r="O25" s="63"/>
      <c r="P25" s="61"/>
      <c r="Q25" s="64"/>
      <c r="R25" s="61"/>
      <c r="S25" s="63"/>
      <c r="T25" s="61"/>
      <c r="U25" s="64"/>
      <c r="V25" s="63"/>
      <c r="W25" s="64"/>
      <c r="X25" s="67">
        <v>3</v>
      </c>
      <c r="Y25" s="67"/>
      <c r="AA25" s="184" t="s">
        <v>263</v>
      </c>
    </row>
    <row r="26" spans="1:27" ht="11.25" customHeight="1" x14ac:dyDescent="0.2">
      <c r="A26" s="302"/>
      <c r="B26" s="303"/>
      <c r="C26" s="304"/>
      <c r="D26" s="14">
        <v>17</v>
      </c>
      <c r="E26" s="80" t="s">
        <v>114</v>
      </c>
      <c r="F26" s="35" t="s">
        <v>280</v>
      </c>
      <c r="G26" s="71" t="s">
        <v>122</v>
      </c>
      <c r="H26" s="115"/>
      <c r="I26" s="116"/>
      <c r="J26" s="73"/>
      <c r="K26" s="116"/>
      <c r="L26" s="73"/>
      <c r="M26" s="117"/>
      <c r="N26" s="73">
        <v>1</v>
      </c>
      <c r="O26" s="116">
        <v>2</v>
      </c>
      <c r="P26" s="73"/>
      <c r="Q26" s="117"/>
      <c r="R26" s="73"/>
      <c r="S26" s="116"/>
      <c r="T26" s="73"/>
      <c r="U26" s="117"/>
      <c r="V26" s="116"/>
      <c r="W26" s="117"/>
      <c r="X26" s="74">
        <v>4</v>
      </c>
      <c r="Y26" s="74">
        <v>16</v>
      </c>
      <c r="AA26" s="184" t="s">
        <v>262</v>
      </c>
    </row>
    <row r="27" spans="1:27" ht="11.25" customHeight="1" x14ac:dyDescent="0.2">
      <c r="A27" s="302"/>
      <c r="B27" s="303"/>
      <c r="C27" s="304"/>
      <c r="D27" s="14">
        <v>18</v>
      </c>
      <c r="E27" s="80" t="s">
        <v>123</v>
      </c>
      <c r="F27" s="44" t="s">
        <v>290</v>
      </c>
      <c r="G27" s="71" t="s">
        <v>122</v>
      </c>
      <c r="H27" s="115"/>
      <c r="I27" s="116"/>
      <c r="J27" s="73"/>
      <c r="K27" s="116"/>
      <c r="L27" s="73"/>
      <c r="M27" s="117"/>
      <c r="N27" s="73"/>
      <c r="O27" s="116"/>
      <c r="P27" s="73">
        <v>1</v>
      </c>
      <c r="Q27" s="117">
        <v>3</v>
      </c>
      <c r="R27" s="73"/>
      <c r="S27" s="116"/>
      <c r="T27" s="73"/>
      <c r="U27" s="117"/>
      <c r="V27" s="116"/>
      <c r="W27" s="117"/>
      <c r="X27" s="74">
        <v>4</v>
      </c>
      <c r="Y27" s="74"/>
      <c r="AA27" s="184" t="s">
        <v>263</v>
      </c>
    </row>
    <row r="28" spans="1:27" ht="11.25" customHeight="1" x14ac:dyDescent="0.2">
      <c r="A28" s="302"/>
      <c r="B28" s="303"/>
      <c r="C28" s="304"/>
      <c r="D28" s="14">
        <v>19</v>
      </c>
      <c r="E28" s="80" t="s">
        <v>115</v>
      </c>
      <c r="F28" s="45" t="s">
        <v>199</v>
      </c>
      <c r="G28" s="71" t="s">
        <v>17</v>
      </c>
      <c r="H28" s="115"/>
      <c r="I28" s="116"/>
      <c r="J28" s="73"/>
      <c r="K28" s="116"/>
      <c r="L28" s="73"/>
      <c r="M28" s="117"/>
      <c r="N28" s="73"/>
      <c r="O28" s="116"/>
      <c r="P28" s="73"/>
      <c r="Q28" s="117"/>
      <c r="R28" s="73">
        <v>1</v>
      </c>
      <c r="S28" s="116">
        <v>1</v>
      </c>
      <c r="T28" s="73"/>
      <c r="U28" s="117"/>
      <c r="V28" s="116"/>
      <c r="W28" s="117"/>
      <c r="X28" s="74">
        <v>4</v>
      </c>
      <c r="Y28" s="74">
        <v>18</v>
      </c>
      <c r="AA28" s="184" t="s">
        <v>262</v>
      </c>
    </row>
    <row r="29" spans="1:27" ht="11.25" customHeight="1" x14ac:dyDescent="0.2">
      <c r="A29" s="302"/>
      <c r="B29" s="303"/>
      <c r="C29" s="304"/>
      <c r="D29" s="14">
        <v>20</v>
      </c>
      <c r="E29" s="80" t="s">
        <v>281</v>
      </c>
      <c r="F29" s="45" t="s">
        <v>119</v>
      </c>
      <c r="G29" s="71" t="s">
        <v>17</v>
      </c>
      <c r="H29" s="115"/>
      <c r="I29" s="116"/>
      <c r="J29" s="73">
        <v>2</v>
      </c>
      <c r="K29" s="116">
        <v>0</v>
      </c>
      <c r="L29" s="73"/>
      <c r="M29" s="117"/>
      <c r="N29" s="73"/>
      <c r="O29" s="116"/>
      <c r="P29" s="73"/>
      <c r="Q29" s="117"/>
      <c r="R29" s="73"/>
      <c r="S29" s="116"/>
      <c r="T29" s="73"/>
      <c r="U29" s="117"/>
      <c r="V29" s="116"/>
      <c r="W29" s="117"/>
      <c r="X29" s="74">
        <v>2</v>
      </c>
      <c r="Y29" s="74"/>
      <c r="AA29" s="184" t="s">
        <v>262</v>
      </c>
    </row>
    <row r="30" spans="1:27" ht="11.25" customHeight="1" thickBot="1" x14ac:dyDescent="0.25">
      <c r="A30" s="302"/>
      <c r="B30" s="303"/>
      <c r="C30" s="304"/>
      <c r="D30" s="14">
        <v>21</v>
      </c>
      <c r="E30" s="81" t="s">
        <v>60</v>
      </c>
      <c r="F30" s="43" t="s">
        <v>120</v>
      </c>
      <c r="G30" s="71" t="s">
        <v>122</v>
      </c>
      <c r="H30" s="115">
        <v>2</v>
      </c>
      <c r="I30" s="116">
        <v>0</v>
      </c>
      <c r="J30" s="73"/>
      <c r="K30" s="116"/>
      <c r="L30" s="73"/>
      <c r="M30" s="117"/>
      <c r="N30" s="73"/>
      <c r="O30" s="116"/>
      <c r="P30" s="73"/>
      <c r="Q30" s="117"/>
      <c r="R30" s="73"/>
      <c r="S30" s="116"/>
      <c r="T30" s="73"/>
      <c r="U30" s="117"/>
      <c r="V30" s="116"/>
      <c r="W30" s="117"/>
      <c r="X30" s="74">
        <v>2</v>
      </c>
      <c r="Y30" s="74"/>
      <c r="AA30" s="184" t="s">
        <v>261</v>
      </c>
    </row>
    <row r="31" spans="1:27" ht="11.25" customHeight="1" x14ac:dyDescent="0.2">
      <c r="A31" s="302"/>
      <c r="B31" s="303"/>
      <c r="C31" s="304"/>
      <c r="D31" s="11"/>
      <c r="E31" s="121" t="s">
        <v>59</v>
      </c>
      <c r="F31" s="122">
        <f>X31</f>
        <v>21</v>
      </c>
      <c r="G31" s="123"/>
      <c r="H31" s="124">
        <v>2</v>
      </c>
      <c r="I31" s="125">
        <v>0</v>
      </c>
      <c r="J31" s="110">
        <v>4</v>
      </c>
      <c r="K31" s="125">
        <v>0</v>
      </c>
      <c r="L31" s="110">
        <v>3</v>
      </c>
      <c r="M31" s="111">
        <v>0</v>
      </c>
      <c r="N31" s="110">
        <v>2</v>
      </c>
      <c r="O31" s="125">
        <v>2</v>
      </c>
      <c r="P31" s="110">
        <f t="shared" ref="P31:X31" si="0">SUM(P24:P30)</f>
        <v>1</v>
      </c>
      <c r="Q31" s="111">
        <f t="shared" si="0"/>
        <v>3</v>
      </c>
      <c r="R31" s="110">
        <f t="shared" si="0"/>
        <v>1</v>
      </c>
      <c r="S31" s="111">
        <f t="shared" si="0"/>
        <v>1</v>
      </c>
      <c r="T31" s="110">
        <f t="shared" si="0"/>
        <v>0</v>
      </c>
      <c r="U31" s="111">
        <f t="shared" si="0"/>
        <v>0</v>
      </c>
      <c r="V31" s="110">
        <f t="shared" si="0"/>
        <v>0</v>
      </c>
      <c r="W31" s="111">
        <f t="shared" si="0"/>
        <v>0</v>
      </c>
      <c r="X31" s="129">
        <f t="shared" si="0"/>
        <v>21</v>
      </c>
      <c r="Y31" s="129"/>
    </row>
    <row r="32" spans="1:27" ht="11.25" customHeight="1" thickBot="1" x14ac:dyDescent="0.25">
      <c r="A32" s="305"/>
      <c r="B32" s="306"/>
      <c r="C32" s="307"/>
      <c r="D32" s="12"/>
      <c r="E32" s="130" t="s">
        <v>87</v>
      </c>
      <c r="F32" s="131">
        <f>100*F31/240</f>
        <v>8.75</v>
      </c>
      <c r="G32" s="132"/>
      <c r="H32" s="296">
        <f>H31+I31</f>
        <v>2</v>
      </c>
      <c r="I32" s="242"/>
      <c r="J32" s="241">
        <f>J31+K31</f>
        <v>4</v>
      </c>
      <c r="K32" s="242"/>
      <c r="L32" s="241">
        <f>L31+M31</f>
        <v>3</v>
      </c>
      <c r="M32" s="242"/>
      <c r="N32" s="241">
        <f>N31+O31</f>
        <v>4</v>
      </c>
      <c r="O32" s="242"/>
      <c r="P32" s="241">
        <f>P31+Q31</f>
        <v>4</v>
      </c>
      <c r="Q32" s="242"/>
      <c r="R32" s="241">
        <f>R31+S31</f>
        <v>2</v>
      </c>
      <c r="S32" s="242"/>
      <c r="T32" s="241">
        <f>T31+U31</f>
        <v>0</v>
      </c>
      <c r="U32" s="242"/>
      <c r="V32" s="241">
        <f>V31+W31</f>
        <v>0</v>
      </c>
      <c r="W32" s="242"/>
      <c r="X32" s="133"/>
      <c r="Y32" s="133"/>
    </row>
    <row r="33" spans="1:27" ht="11.25" customHeight="1" x14ac:dyDescent="0.2">
      <c r="A33" s="299" t="s">
        <v>247</v>
      </c>
      <c r="B33" s="300"/>
      <c r="C33" s="301"/>
      <c r="D33" s="15">
        <v>22</v>
      </c>
      <c r="E33" s="40" t="s">
        <v>23</v>
      </c>
      <c r="F33" s="42" t="s">
        <v>61</v>
      </c>
      <c r="G33" s="137" t="s">
        <v>122</v>
      </c>
      <c r="H33" s="138">
        <v>2</v>
      </c>
      <c r="I33" s="139">
        <v>2</v>
      </c>
      <c r="J33" s="140"/>
      <c r="K33" s="139"/>
      <c r="L33" s="140"/>
      <c r="M33" s="141"/>
      <c r="N33" s="140"/>
      <c r="O33" s="141"/>
      <c r="P33" s="172"/>
      <c r="Q33" s="172"/>
      <c r="R33" s="140"/>
      <c r="S33" s="139"/>
      <c r="T33" s="140"/>
      <c r="U33" s="141"/>
      <c r="V33" s="139"/>
      <c r="W33" s="139"/>
      <c r="X33" s="137">
        <v>4</v>
      </c>
      <c r="Y33" s="137"/>
      <c r="AA33" s="184" t="s">
        <v>261</v>
      </c>
    </row>
    <row r="34" spans="1:27" ht="11.25" customHeight="1" x14ac:dyDescent="0.2">
      <c r="A34" s="302"/>
      <c r="B34" s="303"/>
      <c r="C34" s="304"/>
      <c r="D34" s="16">
        <v>23</v>
      </c>
      <c r="E34" s="52" t="s">
        <v>24</v>
      </c>
      <c r="F34" s="37" t="s">
        <v>62</v>
      </c>
      <c r="G34" s="76" t="s">
        <v>17</v>
      </c>
      <c r="H34" s="134"/>
      <c r="I34" s="135"/>
      <c r="J34" s="108">
        <v>2</v>
      </c>
      <c r="K34" s="19">
        <v>2</v>
      </c>
      <c r="L34" s="77"/>
      <c r="M34" s="136"/>
      <c r="N34" s="77"/>
      <c r="O34" s="135"/>
      <c r="P34" s="160"/>
      <c r="Q34" s="228"/>
      <c r="R34" s="77"/>
      <c r="S34" s="135"/>
      <c r="T34" s="77"/>
      <c r="U34" s="136"/>
      <c r="V34" s="135"/>
      <c r="W34" s="135"/>
      <c r="X34" s="76">
        <v>4</v>
      </c>
      <c r="Y34" s="76">
        <v>22</v>
      </c>
      <c r="AA34" s="184" t="s">
        <v>262</v>
      </c>
    </row>
    <row r="35" spans="1:27" ht="11.25" customHeight="1" x14ac:dyDescent="0.2">
      <c r="A35" s="302"/>
      <c r="B35" s="303"/>
      <c r="C35" s="304"/>
      <c r="D35" s="16">
        <v>24</v>
      </c>
      <c r="E35" s="39" t="s">
        <v>25</v>
      </c>
      <c r="F35" s="37" t="s">
        <v>137</v>
      </c>
      <c r="G35" s="67" t="s">
        <v>122</v>
      </c>
      <c r="H35" s="62"/>
      <c r="I35" s="63"/>
      <c r="J35" s="73"/>
      <c r="K35" s="116"/>
      <c r="L35" s="61">
        <v>1</v>
      </c>
      <c r="M35" s="64">
        <v>2</v>
      </c>
      <c r="N35" s="61"/>
      <c r="O35" s="63"/>
      <c r="P35" s="61"/>
      <c r="Q35" s="64"/>
      <c r="R35" s="61"/>
      <c r="S35" s="63"/>
      <c r="T35" s="61"/>
      <c r="U35" s="64"/>
      <c r="V35" s="63"/>
      <c r="W35" s="63"/>
      <c r="X35" s="67">
        <v>3</v>
      </c>
      <c r="Y35" s="67">
        <v>23</v>
      </c>
      <c r="AA35" s="184" t="s">
        <v>261</v>
      </c>
    </row>
    <row r="36" spans="1:27" ht="11.25" customHeight="1" x14ac:dyDescent="0.2">
      <c r="A36" s="302"/>
      <c r="B36" s="303"/>
      <c r="C36" s="304"/>
      <c r="D36" s="16">
        <v>25</v>
      </c>
      <c r="E36" s="39" t="s">
        <v>124</v>
      </c>
      <c r="F36" s="37" t="s">
        <v>246</v>
      </c>
      <c r="G36" s="67" t="s">
        <v>17</v>
      </c>
      <c r="H36" s="62">
        <v>2</v>
      </c>
      <c r="I36" s="63">
        <v>1</v>
      </c>
      <c r="J36" s="61"/>
      <c r="K36" s="64"/>
      <c r="L36" s="63"/>
      <c r="M36" s="64"/>
      <c r="N36" s="61"/>
      <c r="O36" s="63"/>
      <c r="P36" s="61"/>
      <c r="Q36" s="64"/>
      <c r="R36" s="61"/>
      <c r="S36" s="63"/>
      <c r="T36" s="61"/>
      <c r="U36" s="64"/>
      <c r="V36" s="63"/>
      <c r="W36" s="63"/>
      <c r="X36" s="67">
        <v>4</v>
      </c>
      <c r="Y36" s="67"/>
      <c r="AA36" s="184" t="s">
        <v>261</v>
      </c>
    </row>
    <row r="37" spans="1:27" ht="11.25" customHeight="1" x14ac:dyDescent="0.2">
      <c r="A37" s="302"/>
      <c r="B37" s="303"/>
      <c r="C37" s="304"/>
      <c r="D37" s="16">
        <v>26</v>
      </c>
      <c r="E37" s="39" t="s">
        <v>125</v>
      </c>
      <c r="F37" s="37" t="s">
        <v>63</v>
      </c>
      <c r="G37" s="67" t="s">
        <v>17</v>
      </c>
      <c r="H37" s="62"/>
      <c r="I37" s="63"/>
      <c r="J37" s="77">
        <v>2</v>
      </c>
      <c r="K37" s="135">
        <v>1</v>
      </c>
      <c r="L37" s="61"/>
      <c r="M37" s="64"/>
      <c r="N37" s="61"/>
      <c r="O37" s="63"/>
      <c r="P37" s="61"/>
      <c r="Q37" s="64"/>
      <c r="R37" s="61"/>
      <c r="S37" s="63"/>
      <c r="T37" s="61"/>
      <c r="U37" s="64"/>
      <c r="V37" s="63"/>
      <c r="W37" s="63"/>
      <c r="X37" s="67">
        <v>3</v>
      </c>
      <c r="Y37" s="67">
        <v>25</v>
      </c>
      <c r="AA37" s="184" t="s">
        <v>262</v>
      </c>
    </row>
    <row r="38" spans="1:27" ht="11.25" customHeight="1" x14ac:dyDescent="0.2">
      <c r="A38" s="302"/>
      <c r="B38" s="303"/>
      <c r="C38" s="304"/>
      <c r="D38" s="16">
        <v>27</v>
      </c>
      <c r="E38" s="39" t="s">
        <v>126</v>
      </c>
      <c r="F38" s="37" t="s">
        <v>130</v>
      </c>
      <c r="G38" s="67" t="s">
        <v>122</v>
      </c>
      <c r="H38" s="62"/>
      <c r="I38" s="63"/>
      <c r="J38" s="61"/>
      <c r="K38" s="63"/>
      <c r="L38" s="61">
        <v>2</v>
      </c>
      <c r="M38" s="64">
        <v>1</v>
      </c>
      <c r="N38" s="61"/>
      <c r="O38" s="63"/>
      <c r="P38" s="61"/>
      <c r="Q38" s="64"/>
      <c r="R38" s="61"/>
      <c r="S38" s="63"/>
      <c r="T38" s="61"/>
      <c r="U38" s="64"/>
      <c r="V38" s="63"/>
      <c r="W38" s="63"/>
      <c r="X38" s="67">
        <v>3</v>
      </c>
      <c r="Y38" s="67">
        <v>26</v>
      </c>
      <c r="AA38" s="184" t="s">
        <v>261</v>
      </c>
    </row>
    <row r="39" spans="1:27" ht="11.25" customHeight="1" x14ac:dyDescent="0.2">
      <c r="A39" s="302"/>
      <c r="B39" s="303"/>
      <c r="C39" s="304"/>
      <c r="D39" s="16">
        <v>28</v>
      </c>
      <c r="E39" s="39" t="s">
        <v>252</v>
      </c>
      <c r="F39" s="37" t="s">
        <v>64</v>
      </c>
      <c r="G39" s="67" t="s">
        <v>17</v>
      </c>
      <c r="H39" s="62"/>
      <c r="I39" s="63"/>
      <c r="J39" s="61"/>
      <c r="K39" s="63"/>
      <c r="L39" s="61"/>
      <c r="M39" s="64"/>
      <c r="N39" s="61">
        <v>2</v>
      </c>
      <c r="O39" s="63">
        <v>2</v>
      </c>
      <c r="P39" s="61"/>
      <c r="Q39" s="64"/>
      <c r="R39" s="61"/>
      <c r="S39" s="63"/>
      <c r="T39" s="61"/>
      <c r="U39" s="64"/>
      <c r="V39" s="63"/>
      <c r="W39" s="63"/>
      <c r="X39" s="67">
        <v>4</v>
      </c>
      <c r="Y39" s="67">
        <v>27</v>
      </c>
      <c r="AA39" s="184" t="s">
        <v>262</v>
      </c>
    </row>
    <row r="40" spans="1:27" ht="11.25" customHeight="1" x14ac:dyDescent="0.2">
      <c r="A40" s="302"/>
      <c r="B40" s="303"/>
      <c r="C40" s="304"/>
      <c r="D40" s="16">
        <v>29</v>
      </c>
      <c r="E40" s="39" t="s">
        <v>26</v>
      </c>
      <c r="F40" s="37" t="s">
        <v>213</v>
      </c>
      <c r="G40" s="67" t="s">
        <v>122</v>
      </c>
      <c r="H40" s="62"/>
      <c r="I40" s="63"/>
      <c r="J40" s="61"/>
      <c r="K40" s="63"/>
      <c r="L40" s="61"/>
      <c r="M40" s="64"/>
      <c r="N40" s="61"/>
      <c r="O40" s="63"/>
      <c r="P40" s="61">
        <v>2</v>
      </c>
      <c r="Q40" s="64">
        <v>2</v>
      </c>
      <c r="R40" s="61"/>
      <c r="S40" s="63"/>
      <c r="T40" s="61"/>
      <c r="U40" s="64"/>
      <c r="V40" s="63"/>
      <c r="W40" s="63"/>
      <c r="X40" s="67">
        <v>4</v>
      </c>
      <c r="Y40" s="67">
        <v>28</v>
      </c>
      <c r="AA40" s="184" t="s">
        <v>261</v>
      </c>
    </row>
    <row r="41" spans="1:27" ht="11.25" customHeight="1" x14ac:dyDescent="0.2">
      <c r="A41" s="302"/>
      <c r="B41" s="303"/>
      <c r="C41" s="304"/>
      <c r="D41" s="16">
        <v>30</v>
      </c>
      <c r="E41" s="21" t="s">
        <v>27</v>
      </c>
      <c r="F41" s="37" t="s">
        <v>65</v>
      </c>
      <c r="G41" s="67" t="s">
        <v>122</v>
      </c>
      <c r="H41" s="62"/>
      <c r="I41" s="63"/>
      <c r="J41" s="61">
        <v>2</v>
      </c>
      <c r="K41" s="63">
        <v>1</v>
      </c>
      <c r="L41" s="61"/>
      <c r="M41" s="64"/>
      <c r="N41" s="61"/>
      <c r="O41" s="63"/>
      <c r="P41" s="61"/>
      <c r="Q41" s="64"/>
      <c r="R41" s="61"/>
      <c r="S41" s="63"/>
      <c r="T41" s="61"/>
      <c r="U41" s="64"/>
      <c r="V41" s="63"/>
      <c r="W41" s="63"/>
      <c r="X41" s="67">
        <v>3</v>
      </c>
      <c r="Y41" s="67">
        <v>11</v>
      </c>
      <c r="AA41" s="184" t="s">
        <v>262</v>
      </c>
    </row>
    <row r="42" spans="1:27" ht="11.25" customHeight="1" x14ac:dyDescent="0.2">
      <c r="A42" s="302"/>
      <c r="B42" s="303"/>
      <c r="C42" s="304"/>
      <c r="D42" s="16">
        <v>31</v>
      </c>
      <c r="E42" s="39" t="s">
        <v>28</v>
      </c>
      <c r="F42" s="37" t="s">
        <v>66</v>
      </c>
      <c r="G42" s="67" t="s">
        <v>17</v>
      </c>
      <c r="H42" s="62"/>
      <c r="I42" s="63"/>
      <c r="J42" s="61"/>
      <c r="K42" s="63"/>
      <c r="L42" s="61">
        <v>2</v>
      </c>
      <c r="M42" s="64">
        <v>1</v>
      </c>
      <c r="N42" s="61"/>
      <c r="O42" s="63"/>
      <c r="P42" s="61"/>
      <c r="Q42" s="64"/>
      <c r="R42" s="61"/>
      <c r="S42" s="63"/>
      <c r="T42" s="61"/>
      <c r="U42" s="64"/>
      <c r="V42" s="63"/>
      <c r="W42" s="63"/>
      <c r="X42" s="67">
        <v>3</v>
      </c>
      <c r="Y42" s="67">
        <v>30</v>
      </c>
      <c r="AA42" s="184" t="s">
        <v>261</v>
      </c>
    </row>
    <row r="43" spans="1:27" ht="11.25" customHeight="1" x14ac:dyDescent="0.2">
      <c r="A43" s="302"/>
      <c r="B43" s="303"/>
      <c r="C43" s="304"/>
      <c r="D43" s="16">
        <v>32</v>
      </c>
      <c r="E43" s="39" t="s">
        <v>29</v>
      </c>
      <c r="F43" s="37" t="s">
        <v>131</v>
      </c>
      <c r="G43" s="67" t="s">
        <v>17</v>
      </c>
      <c r="H43" s="62"/>
      <c r="I43" s="63"/>
      <c r="J43" s="61">
        <v>2</v>
      </c>
      <c r="K43" s="63">
        <v>1</v>
      </c>
      <c r="L43" s="61"/>
      <c r="M43" s="64"/>
      <c r="N43" s="61"/>
      <c r="O43" s="63"/>
      <c r="P43" s="61"/>
      <c r="Q43" s="64"/>
      <c r="R43" s="61"/>
      <c r="S43" s="63"/>
      <c r="T43" s="61"/>
      <c r="U43" s="64"/>
      <c r="V43" s="63"/>
      <c r="W43" s="63"/>
      <c r="X43" s="67">
        <v>3</v>
      </c>
      <c r="Y43" s="67"/>
      <c r="AA43" s="184" t="s">
        <v>262</v>
      </c>
    </row>
    <row r="44" spans="1:27" ht="11.25" customHeight="1" x14ac:dyDescent="0.2">
      <c r="A44" s="302"/>
      <c r="B44" s="303"/>
      <c r="C44" s="304"/>
      <c r="D44" s="16">
        <v>33</v>
      </c>
      <c r="E44" s="39" t="s">
        <v>67</v>
      </c>
      <c r="F44" s="37" t="s">
        <v>132</v>
      </c>
      <c r="G44" s="67" t="s">
        <v>17</v>
      </c>
      <c r="H44" s="62"/>
      <c r="I44" s="63"/>
      <c r="J44" s="61"/>
      <c r="K44" s="63"/>
      <c r="L44" s="61">
        <v>2</v>
      </c>
      <c r="M44" s="64">
        <v>2</v>
      </c>
      <c r="N44" s="61"/>
      <c r="O44" s="63"/>
      <c r="P44" s="61"/>
      <c r="Q44" s="64"/>
      <c r="R44" s="61"/>
      <c r="S44" s="63"/>
      <c r="T44" s="61"/>
      <c r="U44" s="64"/>
      <c r="V44" s="63"/>
      <c r="W44" s="63"/>
      <c r="X44" s="67">
        <v>4</v>
      </c>
      <c r="Y44" s="67">
        <v>32</v>
      </c>
      <c r="AA44" s="184" t="s">
        <v>261</v>
      </c>
    </row>
    <row r="45" spans="1:27" ht="11.25" customHeight="1" x14ac:dyDescent="0.2">
      <c r="A45" s="302"/>
      <c r="B45" s="303"/>
      <c r="C45" s="304"/>
      <c r="D45" s="16">
        <v>34</v>
      </c>
      <c r="E45" s="39" t="s">
        <v>30</v>
      </c>
      <c r="F45" s="37" t="s">
        <v>265</v>
      </c>
      <c r="G45" s="67" t="s">
        <v>17</v>
      </c>
      <c r="H45" s="62"/>
      <c r="I45" s="63"/>
      <c r="J45" s="61"/>
      <c r="K45" s="63"/>
      <c r="L45" s="61"/>
      <c r="M45" s="64"/>
      <c r="N45" s="61">
        <v>2</v>
      </c>
      <c r="O45" s="63">
        <v>2</v>
      </c>
      <c r="P45" s="61"/>
      <c r="Q45" s="64"/>
      <c r="R45" s="61"/>
      <c r="S45" s="63"/>
      <c r="T45" s="61"/>
      <c r="U45" s="64"/>
      <c r="V45" s="63"/>
      <c r="W45" s="63"/>
      <c r="X45" s="67">
        <v>4</v>
      </c>
      <c r="Y45" s="67">
        <v>33</v>
      </c>
      <c r="AA45" s="184" t="s">
        <v>262</v>
      </c>
    </row>
    <row r="46" spans="1:27" ht="11.25" customHeight="1" x14ac:dyDescent="0.2">
      <c r="A46" s="302"/>
      <c r="B46" s="303"/>
      <c r="C46" s="304"/>
      <c r="D46" s="16">
        <v>35</v>
      </c>
      <c r="E46" s="39" t="s">
        <v>31</v>
      </c>
      <c r="F46" s="37" t="s">
        <v>68</v>
      </c>
      <c r="G46" s="67" t="s">
        <v>17</v>
      </c>
      <c r="H46" s="62"/>
      <c r="I46" s="63"/>
      <c r="J46" s="61"/>
      <c r="K46" s="63"/>
      <c r="L46" s="61"/>
      <c r="M46" s="64"/>
      <c r="N46" s="61"/>
      <c r="O46" s="63"/>
      <c r="P46" s="61">
        <v>2</v>
      </c>
      <c r="Q46" s="64">
        <v>2</v>
      </c>
      <c r="R46" s="61"/>
      <c r="S46" s="63"/>
      <c r="T46" s="61"/>
      <c r="U46" s="64"/>
      <c r="V46" s="63"/>
      <c r="W46" s="63"/>
      <c r="X46" s="67">
        <v>4</v>
      </c>
      <c r="Y46" s="67">
        <v>33</v>
      </c>
      <c r="AA46" s="184" t="s">
        <v>261</v>
      </c>
    </row>
    <row r="47" spans="1:27" ht="11.25" customHeight="1" x14ac:dyDescent="0.2">
      <c r="A47" s="302"/>
      <c r="B47" s="303"/>
      <c r="C47" s="304"/>
      <c r="D47" s="16">
        <v>36</v>
      </c>
      <c r="E47" s="39" t="s">
        <v>154</v>
      </c>
      <c r="F47" s="37" t="s">
        <v>133</v>
      </c>
      <c r="G47" s="67" t="s">
        <v>122</v>
      </c>
      <c r="H47" s="62"/>
      <c r="I47" s="63"/>
      <c r="J47" s="61"/>
      <c r="K47" s="63"/>
      <c r="L47" s="61">
        <v>2</v>
      </c>
      <c r="M47" s="64">
        <v>0</v>
      </c>
      <c r="N47" s="61"/>
      <c r="O47" s="63"/>
      <c r="P47" s="61"/>
      <c r="Q47" s="64"/>
      <c r="R47" s="61"/>
      <c r="S47" s="63"/>
      <c r="T47" s="61"/>
      <c r="U47" s="64"/>
      <c r="V47" s="63"/>
      <c r="W47" s="63"/>
      <c r="X47" s="67">
        <v>3</v>
      </c>
      <c r="Y47" s="67" t="s">
        <v>258</v>
      </c>
      <c r="AA47" s="184" t="s">
        <v>261</v>
      </c>
    </row>
    <row r="48" spans="1:27" ht="11.25" customHeight="1" x14ac:dyDescent="0.2">
      <c r="A48" s="302"/>
      <c r="B48" s="303"/>
      <c r="C48" s="304"/>
      <c r="D48" s="16">
        <v>37</v>
      </c>
      <c r="E48" s="39" t="s">
        <v>127</v>
      </c>
      <c r="F48" s="37" t="s">
        <v>69</v>
      </c>
      <c r="G48" s="67" t="s">
        <v>17</v>
      </c>
      <c r="H48" s="62"/>
      <c r="I48" s="63"/>
      <c r="J48" s="61"/>
      <c r="K48" s="63"/>
      <c r="L48" s="61"/>
      <c r="M48" s="64"/>
      <c r="N48" s="61">
        <v>2</v>
      </c>
      <c r="O48" s="63">
        <v>1</v>
      </c>
      <c r="P48" s="61"/>
      <c r="Q48" s="64"/>
      <c r="R48" s="61"/>
      <c r="S48" s="63"/>
      <c r="T48" s="61"/>
      <c r="U48" s="64"/>
      <c r="V48" s="63"/>
      <c r="W48" s="63"/>
      <c r="X48" s="67">
        <v>3</v>
      </c>
      <c r="Y48" s="67" t="s">
        <v>129</v>
      </c>
      <c r="AA48" s="184" t="s">
        <v>262</v>
      </c>
    </row>
    <row r="49" spans="1:47" ht="11.25" customHeight="1" x14ac:dyDescent="0.2">
      <c r="A49" s="302"/>
      <c r="B49" s="303"/>
      <c r="C49" s="304"/>
      <c r="D49" s="16">
        <v>38</v>
      </c>
      <c r="E49" s="39" t="s">
        <v>128</v>
      </c>
      <c r="F49" s="37" t="s">
        <v>70</v>
      </c>
      <c r="G49" s="67" t="s">
        <v>17</v>
      </c>
      <c r="H49" s="62"/>
      <c r="I49" s="63"/>
      <c r="J49" s="61"/>
      <c r="K49" s="63"/>
      <c r="L49" s="61"/>
      <c r="M49" s="64"/>
      <c r="N49" s="61"/>
      <c r="O49" s="63"/>
      <c r="P49" s="61">
        <v>2</v>
      </c>
      <c r="Q49" s="64">
        <v>1</v>
      </c>
      <c r="R49" s="61"/>
      <c r="S49" s="63"/>
      <c r="T49" s="61"/>
      <c r="U49" s="64"/>
      <c r="V49" s="63"/>
      <c r="W49" s="63"/>
      <c r="X49" s="67">
        <v>3</v>
      </c>
      <c r="Y49" s="67">
        <v>37</v>
      </c>
      <c r="AA49" s="184" t="s">
        <v>261</v>
      </c>
    </row>
    <row r="50" spans="1:47" ht="11.25" customHeight="1" x14ac:dyDescent="0.2">
      <c r="A50" s="302"/>
      <c r="B50" s="303"/>
      <c r="C50" s="304"/>
      <c r="D50" s="16">
        <v>39</v>
      </c>
      <c r="E50" s="39" t="s">
        <v>91</v>
      </c>
      <c r="F50" s="54" t="s">
        <v>282</v>
      </c>
      <c r="G50" s="66" t="s">
        <v>17</v>
      </c>
      <c r="H50" s="62"/>
      <c r="I50" s="63"/>
      <c r="J50" s="61"/>
      <c r="K50" s="63"/>
      <c r="L50" s="61"/>
      <c r="M50" s="64"/>
      <c r="N50" s="61">
        <v>2</v>
      </c>
      <c r="O50" s="63">
        <v>3</v>
      </c>
      <c r="P50" s="61"/>
      <c r="Q50" s="64"/>
      <c r="R50" s="61"/>
      <c r="S50" s="63"/>
      <c r="T50" s="61"/>
      <c r="U50" s="64"/>
      <c r="V50" s="63"/>
      <c r="W50" s="63"/>
      <c r="X50" s="67">
        <v>5</v>
      </c>
      <c r="Y50" s="67">
        <v>10</v>
      </c>
      <c r="AA50" s="184" t="s">
        <v>262</v>
      </c>
    </row>
    <row r="51" spans="1:47" ht="11.25" customHeight="1" x14ac:dyDescent="0.2">
      <c r="A51" s="302"/>
      <c r="B51" s="303"/>
      <c r="C51" s="304"/>
      <c r="D51" s="16">
        <v>40</v>
      </c>
      <c r="E51" s="53" t="s">
        <v>92</v>
      </c>
      <c r="F51" s="54" t="s">
        <v>283</v>
      </c>
      <c r="G51" s="66" t="s">
        <v>17</v>
      </c>
      <c r="H51" s="62"/>
      <c r="I51" s="63"/>
      <c r="J51" s="61"/>
      <c r="K51" s="63"/>
      <c r="L51" s="61"/>
      <c r="M51" s="64"/>
      <c r="N51" s="61"/>
      <c r="O51" s="63"/>
      <c r="P51" s="61">
        <v>2</v>
      </c>
      <c r="Q51" s="64">
        <v>3</v>
      </c>
      <c r="R51" s="61"/>
      <c r="S51" s="63"/>
      <c r="T51" s="61"/>
      <c r="U51" s="64"/>
      <c r="V51" s="63"/>
      <c r="W51" s="63"/>
      <c r="X51" s="67">
        <v>5</v>
      </c>
      <c r="Y51" s="67">
        <v>39</v>
      </c>
      <c r="AA51" s="184" t="s">
        <v>261</v>
      </c>
    </row>
    <row r="52" spans="1:47" ht="11.25" customHeight="1" x14ac:dyDescent="0.2">
      <c r="A52" s="302"/>
      <c r="B52" s="303"/>
      <c r="C52" s="304"/>
      <c r="D52" s="16">
        <v>41</v>
      </c>
      <c r="E52" s="53" t="s">
        <v>71</v>
      </c>
      <c r="F52" s="37" t="s">
        <v>72</v>
      </c>
      <c r="G52" s="67" t="s">
        <v>17</v>
      </c>
      <c r="H52" s="62"/>
      <c r="I52" s="63"/>
      <c r="J52" s="61"/>
      <c r="K52" s="63"/>
      <c r="L52" s="61">
        <v>2</v>
      </c>
      <c r="M52" s="64">
        <v>1</v>
      </c>
      <c r="N52" s="61"/>
      <c r="O52" s="63"/>
      <c r="P52" s="61"/>
      <c r="Q52" s="64"/>
      <c r="R52" s="61"/>
      <c r="S52" s="63"/>
      <c r="T52" s="61"/>
      <c r="U52" s="64"/>
      <c r="V52" s="63"/>
      <c r="W52" s="63"/>
      <c r="X52" s="67">
        <v>3</v>
      </c>
      <c r="Y52" s="67">
        <v>6</v>
      </c>
      <c r="AA52" s="184" t="s">
        <v>261</v>
      </c>
    </row>
    <row r="53" spans="1:47" ht="11.25" customHeight="1" x14ac:dyDescent="0.2">
      <c r="A53" s="302"/>
      <c r="B53" s="303"/>
      <c r="C53" s="304"/>
      <c r="D53" s="16">
        <v>42</v>
      </c>
      <c r="E53" s="39" t="s">
        <v>90</v>
      </c>
      <c r="F53" s="37" t="s">
        <v>134</v>
      </c>
      <c r="G53" s="67" t="s">
        <v>122</v>
      </c>
      <c r="H53" s="62"/>
      <c r="I53" s="63"/>
      <c r="J53" s="61"/>
      <c r="K53" s="63"/>
      <c r="L53" s="61"/>
      <c r="M53" s="64"/>
      <c r="N53" s="61">
        <v>2</v>
      </c>
      <c r="O53" s="64">
        <v>1</v>
      </c>
      <c r="P53" s="61"/>
      <c r="Q53" s="64"/>
      <c r="R53" s="61"/>
      <c r="S53" s="63"/>
      <c r="T53" s="61"/>
      <c r="U53" s="64"/>
      <c r="V53" s="63"/>
      <c r="W53" s="63"/>
      <c r="X53" s="67">
        <v>3</v>
      </c>
      <c r="Y53" s="67">
        <v>41</v>
      </c>
      <c r="AA53" s="184" t="s">
        <v>262</v>
      </c>
    </row>
    <row r="54" spans="1:47" ht="11.25" customHeight="1" x14ac:dyDescent="0.2">
      <c r="A54" s="302"/>
      <c r="B54" s="303"/>
      <c r="C54" s="304"/>
      <c r="D54" s="16">
        <v>43</v>
      </c>
      <c r="E54" s="53" t="s">
        <v>73</v>
      </c>
      <c r="F54" s="35" t="s">
        <v>135</v>
      </c>
      <c r="G54" s="67" t="s">
        <v>122</v>
      </c>
      <c r="H54" s="62"/>
      <c r="I54" s="63"/>
      <c r="J54" s="61"/>
      <c r="K54" s="64"/>
      <c r="L54" s="63"/>
      <c r="M54" s="63"/>
      <c r="N54" s="61">
        <v>2</v>
      </c>
      <c r="O54" s="64">
        <v>1</v>
      </c>
      <c r="P54" s="63"/>
      <c r="Q54" s="63"/>
      <c r="R54" s="61"/>
      <c r="S54" s="63"/>
      <c r="T54" s="61"/>
      <c r="U54" s="64"/>
      <c r="V54" s="63"/>
      <c r="W54" s="63"/>
      <c r="X54" s="67">
        <v>3</v>
      </c>
      <c r="Y54" s="67">
        <v>41</v>
      </c>
      <c r="AA54" s="184" t="s">
        <v>262</v>
      </c>
    </row>
    <row r="55" spans="1:47" ht="11.25" customHeight="1" x14ac:dyDescent="0.2">
      <c r="A55" s="302"/>
      <c r="B55" s="303"/>
      <c r="C55" s="304"/>
      <c r="D55" s="55">
        <v>44</v>
      </c>
      <c r="E55" s="53" t="s">
        <v>96</v>
      </c>
      <c r="F55" s="55" t="s">
        <v>136</v>
      </c>
      <c r="G55" s="67" t="s">
        <v>122</v>
      </c>
      <c r="H55" s="62"/>
      <c r="I55" s="63"/>
      <c r="J55" s="61"/>
      <c r="K55" s="64"/>
      <c r="L55" s="63"/>
      <c r="M55" s="63"/>
      <c r="N55" s="61">
        <v>2</v>
      </c>
      <c r="O55" s="64">
        <v>1</v>
      </c>
      <c r="P55" s="63"/>
      <c r="Q55" s="63"/>
      <c r="R55" s="61"/>
      <c r="S55" s="64"/>
      <c r="T55" s="63"/>
      <c r="U55" s="63"/>
      <c r="V55" s="61"/>
      <c r="W55" s="63"/>
      <c r="X55" s="67">
        <v>3</v>
      </c>
      <c r="Y55" s="67">
        <v>41</v>
      </c>
      <c r="AA55" s="184" t="s">
        <v>262</v>
      </c>
    </row>
    <row r="56" spans="1:47" ht="11.25" customHeight="1" thickBot="1" x14ac:dyDescent="0.25">
      <c r="A56" s="302"/>
      <c r="B56" s="303"/>
      <c r="C56" s="304"/>
      <c r="D56" s="18">
        <v>45</v>
      </c>
      <c r="E56" s="27" t="s">
        <v>175</v>
      </c>
      <c r="F56" s="46" t="s">
        <v>284</v>
      </c>
      <c r="G56" s="133" t="s">
        <v>17</v>
      </c>
      <c r="H56" s="142"/>
      <c r="I56" s="143"/>
      <c r="J56" s="144"/>
      <c r="K56" s="143"/>
      <c r="L56" s="144"/>
      <c r="M56" s="145"/>
      <c r="N56" s="144"/>
      <c r="O56" s="143"/>
      <c r="P56" s="144"/>
      <c r="Q56" s="145"/>
      <c r="R56" s="144">
        <v>1</v>
      </c>
      <c r="S56" s="143">
        <v>2</v>
      </c>
      <c r="T56" s="144"/>
      <c r="U56" s="145"/>
      <c r="V56" s="143"/>
      <c r="W56" s="143"/>
      <c r="X56" s="133">
        <v>3</v>
      </c>
      <c r="Y56" s="133">
        <v>18</v>
      </c>
      <c r="AA56" s="184" t="s">
        <v>262</v>
      </c>
    </row>
    <row r="57" spans="1:47" ht="11.25" customHeight="1" x14ac:dyDescent="0.2">
      <c r="A57" s="302"/>
      <c r="B57" s="303"/>
      <c r="C57" s="304"/>
      <c r="D57" s="11"/>
      <c r="E57" s="121" t="s">
        <v>59</v>
      </c>
      <c r="F57" s="122">
        <f>X57</f>
        <v>84</v>
      </c>
      <c r="G57" s="123"/>
      <c r="H57" s="124">
        <f t="shared" ref="H57:X57" si="1">SUM(H33:H56)</f>
        <v>4</v>
      </c>
      <c r="I57" s="125">
        <f t="shared" si="1"/>
        <v>3</v>
      </c>
      <c r="J57" s="110">
        <f t="shared" si="1"/>
        <v>8</v>
      </c>
      <c r="K57" s="125">
        <f t="shared" si="1"/>
        <v>5</v>
      </c>
      <c r="L57" s="110">
        <f t="shared" si="1"/>
        <v>11</v>
      </c>
      <c r="M57" s="125">
        <f t="shared" si="1"/>
        <v>7</v>
      </c>
      <c r="N57" s="110">
        <f t="shared" si="1"/>
        <v>14</v>
      </c>
      <c r="O57" s="125">
        <f t="shared" si="1"/>
        <v>11</v>
      </c>
      <c r="P57" s="110">
        <f t="shared" si="1"/>
        <v>8</v>
      </c>
      <c r="Q57" s="125">
        <f t="shared" si="1"/>
        <v>8</v>
      </c>
      <c r="R57" s="110">
        <f t="shared" si="1"/>
        <v>1</v>
      </c>
      <c r="S57" s="125">
        <f t="shared" si="1"/>
        <v>2</v>
      </c>
      <c r="T57" s="110">
        <f t="shared" si="1"/>
        <v>0</v>
      </c>
      <c r="U57" s="125">
        <f t="shared" si="1"/>
        <v>0</v>
      </c>
      <c r="V57" s="110">
        <f t="shared" si="1"/>
        <v>0</v>
      </c>
      <c r="W57" s="146">
        <f t="shared" si="1"/>
        <v>0</v>
      </c>
      <c r="X57" s="129">
        <f t="shared" si="1"/>
        <v>84</v>
      </c>
      <c r="Y57" s="129"/>
    </row>
    <row r="58" spans="1:47" ht="11.25" customHeight="1" thickBot="1" x14ac:dyDescent="0.25">
      <c r="A58" s="305"/>
      <c r="B58" s="306"/>
      <c r="C58" s="307"/>
      <c r="D58" s="12"/>
      <c r="E58" s="130" t="s">
        <v>87</v>
      </c>
      <c r="F58" s="131">
        <f>100*F57/240</f>
        <v>35</v>
      </c>
      <c r="G58" s="132"/>
      <c r="H58" s="296">
        <f>H57+I57</f>
        <v>7</v>
      </c>
      <c r="I58" s="236"/>
      <c r="J58" s="241">
        <f>J57+K57</f>
        <v>13</v>
      </c>
      <c r="K58" s="236"/>
      <c r="L58" s="241">
        <f>L57+M57</f>
        <v>18</v>
      </c>
      <c r="M58" s="236"/>
      <c r="N58" s="241">
        <f>N57+O57</f>
        <v>25</v>
      </c>
      <c r="O58" s="236"/>
      <c r="P58" s="241">
        <f>P57+Q57</f>
        <v>16</v>
      </c>
      <c r="Q58" s="236"/>
      <c r="R58" s="241">
        <f>R57+S57</f>
        <v>3</v>
      </c>
      <c r="S58" s="236"/>
      <c r="T58" s="241">
        <f>T57+U57</f>
        <v>0</v>
      </c>
      <c r="U58" s="236"/>
      <c r="V58" s="241">
        <f>V57+W57</f>
        <v>0</v>
      </c>
      <c r="W58" s="309"/>
      <c r="X58" s="133"/>
      <c r="Y58" s="133"/>
    </row>
    <row r="59" spans="1:47" ht="11.25" customHeight="1" x14ac:dyDescent="0.2">
      <c r="A59" s="1"/>
      <c r="B59" s="1"/>
      <c r="C59" s="1"/>
      <c r="D59" s="8"/>
      <c r="E59" s="186"/>
      <c r="F59" s="187"/>
      <c r="G59" s="188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47" ht="11.25" customHeight="1" x14ac:dyDescent="0.2">
      <c r="A60" s="1"/>
      <c r="B60" s="1"/>
      <c r="C60" s="1"/>
      <c r="D60" s="8"/>
      <c r="E60" s="186"/>
      <c r="F60" s="187"/>
      <c r="G60" s="188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47" ht="11.25" customHeight="1" x14ac:dyDescent="0.2">
      <c r="A61" s="1"/>
      <c r="B61" s="1"/>
      <c r="C61" s="1"/>
      <c r="D61" s="8"/>
      <c r="E61" s="186"/>
      <c r="F61" s="187"/>
      <c r="G61" s="188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47" ht="11.25" customHeight="1" x14ac:dyDescent="0.2">
      <c r="A62" s="1"/>
      <c r="B62" s="1"/>
      <c r="C62" s="1"/>
      <c r="D62" s="8"/>
      <c r="AA62" s="234"/>
      <c r="AB62" s="187"/>
      <c r="AC62" s="188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1:47" ht="11.25" customHeight="1" x14ac:dyDescent="0.2">
      <c r="A63" s="1"/>
      <c r="B63" s="1"/>
      <c r="C63" s="1"/>
      <c r="D63" s="8"/>
      <c r="AA63" s="234"/>
      <c r="AB63" s="187"/>
      <c r="AC63" s="188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1:47" ht="11.25" customHeight="1" x14ac:dyDescent="0.2">
      <c r="A64" s="1"/>
      <c r="B64" s="1"/>
      <c r="C64" s="1"/>
      <c r="D64" s="8"/>
      <c r="AA64" s="234"/>
      <c r="AB64" s="187"/>
      <c r="AC64" s="188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1:47" ht="11.25" customHeight="1" x14ac:dyDescent="0.2">
      <c r="A65" s="1"/>
      <c r="B65" s="1"/>
      <c r="C65" s="1"/>
      <c r="D65" s="8"/>
      <c r="AA65" s="234"/>
      <c r="AB65" s="187"/>
      <c r="AC65" s="188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1:47" ht="11.25" customHeight="1" x14ac:dyDescent="0.2">
      <c r="A66" s="1"/>
      <c r="B66" s="1"/>
      <c r="C66" s="1"/>
      <c r="D66" s="8"/>
      <c r="AA66" s="234"/>
      <c r="AB66" s="187"/>
      <c r="AC66" s="188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7" spans="1:47" ht="11.25" customHeight="1" x14ac:dyDescent="0.2">
      <c r="A67" s="1"/>
      <c r="B67" s="1"/>
      <c r="C67" s="1"/>
      <c r="D67" s="8"/>
      <c r="AA67" s="234"/>
      <c r="AB67" s="187"/>
      <c r="AC67" s="188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</row>
    <row r="68" spans="1:47" ht="11.25" customHeight="1" x14ac:dyDescent="0.2">
      <c r="A68" s="1"/>
      <c r="B68" s="1"/>
      <c r="C68" s="1"/>
      <c r="D68" s="8"/>
      <c r="AA68" s="234"/>
      <c r="AB68" s="187"/>
      <c r="AC68" s="188"/>
      <c r="AD68" s="212"/>
      <c r="AE68" s="19"/>
      <c r="AF68" s="212"/>
      <c r="AG68" s="19"/>
      <c r="AH68" s="212"/>
      <c r="AI68" s="19"/>
      <c r="AJ68" s="212"/>
      <c r="AK68" s="19"/>
      <c r="AL68" s="212"/>
      <c r="AM68" s="19"/>
      <c r="AN68" s="212"/>
      <c r="AO68" s="19"/>
      <c r="AP68" s="212"/>
      <c r="AQ68" s="19"/>
      <c r="AR68" s="212"/>
      <c r="AS68" s="19"/>
      <c r="AT68" s="19"/>
      <c r="AU68" s="19"/>
    </row>
    <row r="69" spans="1:47" ht="11.25" customHeight="1" x14ac:dyDescent="0.2">
      <c r="A69" s="1"/>
      <c r="B69" s="1"/>
      <c r="C69" s="1"/>
      <c r="D69" s="8"/>
      <c r="AA69" s="234"/>
      <c r="AB69" s="187"/>
      <c r="AC69" s="188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</row>
    <row r="70" spans="1:47" ht="11.25" customHeight="1" x14ac:dyDescent="0.2">
      <c r="A70" s="1"/>
      <c r="B70" s="1"/>
      <c r="C70" s="1"/>
      <c r="D70" s="8"/>
      <c r="AA70" s="234"/>
      <c r="AB70" s="187"/>
      <c r="AC70" s="188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</row>
    <row r="71" spans="1:47" ht="11.25" customHeight="1" x14ac:dyDescent="0.2">
      <c r="A71" s="1"/>
      <c r="B71" s="1"/>
      <c r="C71" s="1"/>
      <c r="D71" s="8"/>
      <c r="E71" s="186"/>
      <c r="F71" s="187"/>
      <c r="G71" s="188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</row>
    <row r="72" spans="1:47" ht="11.25" customHeight="1" x14ac:dyDescent="0.2">
      <c r="A72" s="1"/>
      <c r="B72" s="1"/>
      <c r="C72" s="1"/>
      <c r="D72" s="8"/>
      <c r="E72" s="186"/>
      <c r="F72" s="187"/>
      <c r="G72" s="188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47" ht="11.25" customHeight="1" x14ac:dyDescent="0.2">
      <c r="A73" s="86" t="s">
        <v>0</v>
      </c>
      <c r="F73" s="308" t="s">
        <v>85</v>
      </c>
      <c r="G73" s="308"/>
      <c r="H73" s="308"/>
      <c r="I73" s="308"/>
      <c r="J73" s="308"/>
      <c r="K73" s="308"/>
      <c r="Y73" s="85" t="s">
        <v>83</v>
      </c>
    </row>
    <row r="74" spans="1:47" ht="11.25" customHeight="1" x14ac:dyDescent="0.2">
      <c r="A74" s="86" t="s">
        <v>109</v>
      </c>
      <c r="D74" s="87"/>
      <c r="F74" s="308" t="s">
        <v>84</v>
      </c>
      <c r="G74" s="308"/>
      <c r="H74" s="308"/>
      <c r="I74" s="308"/>
      <c r="J74" s="308"/>
      <c r="K74" s="308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88" t="s">
        <v>145</v>
      </c>
      <c r="Z74" s="32"/>
      <c r="AA74" s="90"/>
      <c r="AB74" s="32"/>
      <c r="AC74" s="32"/>
    </row>
    <row r="75" spans="1:47" ht="11.25" customHeight="1" thickBot="1" x14ac:dyDescent="0.25">
      <c r="A75" s="86"/>
      <c r="D75" s="87"/>
      <c r="F75" s="192"/>
      <c r="G75" s="192"/>
      <c r="H75" s="192"/>
      <c r="I75" s="192"/>
      <c r="J75" s="192"/>
      <c r="K75" s="19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91" t="s">
        <v>228</v>
      </c>
      <c r="Z75" s="32"/>
      <c r="AA75" s="90"/>
      <c r="AB75" s="32"/>
      <c r="AC75" s="32"/>
    </row>
    <row r="76" spans="1:47" ht="11.25" customHeight="1" x14ac:dyDescent="0.2">
      <c r="A76" s="275" t="s">
        <v>1</v>
      </c>
      <c r="B76" s="276"/>
      <c r="C76" s="277"/>
      <c r="D76" s="281" t="s">
        <v>81</v>
      </c>
      <c r="E76" s="92" t="s">
        <v>40</v>
      </c>
      <c r="F76" s="93"/>
      <c r="G76" s="94"/>
      <c r="H76" s="283" t="s">
        <v>2</v>
      </c>
      <c r="I76" s="271"/>
      <c r="J76" s="271"/>
      <c r="K76" s="284"/>
      <c r="L76" s="270" t="s">
        <v>3</v>
      </c>
      <c r="M76" s="271"/>
      <c r="N76" s="271"/>
      <c r="O76" s="284"/>
      <c r="P76" s="95" t="s">
        <v>4</v>
      </c>
      <c r="Q76" s="96"/>
      <c r="R76" s="96"/>
      <c r="S76" s="97"/>
      <c r="T76" s="270" t="s">
        <v>5</v>
      </c>
      <c r="U76" s="271"/>
      <c r="V76" s="271"/>
      <c r="W76" s="272"/>
      <c r="X76" s="98"/>
      <c r="Y76" s="99"/>
    </row>
    <row r="77" spans="1:47" ht="11.25" customHeight="1" thickBot="1" x14ac:dyDescent="0.25">
      <c r="A77" s="278"/>
      <c r="B77" s="279"/>
      <c r="C77" s="280"/>
      <c r="D77" s="282"/>
      <c r="E77" s="100" t="s">
        <v>41</v>
      </c>
      <c r="F77" s="101" t="s">
        <v>42</v>
      </c>
      <c r="G77" s="195" t="s">
        <v>198</v>
      </c>
      <c r="H77" s="285" t="s">
        <v>6</v>
      </c>
      <c r="I77" s="286"/>
      <c r="J77" s="297" t="s">
        <v>7</v>
      </c>
      <c r="K77" s="286"/>
      <c r="L77" s="297" t="s">
        <v>8</v>
      </c>
      <c r="M77" s="286"/>
      <c r="N77" s="297" t="s">
        <v>9</v>
      </c>
      <c r="O77" s="286"/>
      <c r="P77" s="297" t="s">
        <v>10</v>
      </c>
      <c r="Q77" s="286"/>
      <c r="R77" s="297" t="s">
        <v>11</v>
      </c>
      <c r="S77" s="286"/>
      <c r="T77" s="297" t="s">
        <v>12</v>
      </c>
      <c r="U77" s="286"/>
      <c r="V77" s="297" t="s">
        <v>13</v>
      </c>
      <c r="W77" s="298"/>
      <c r="X77" s="2" t="s">
        <v>14</v>
      </c>
      <c r="Y77" s="102" t="s">
        <v>15</v>
      </c>
    </row>
    <row r="78" spans="1:47" ht="11.25" customHeight="1" thickBot="1" x14ac:dyDescent="0.25">
      <c r="A78" s="33" t="s">
        <v>16</v>
      </c>
      <c r="B78" s="103"/>
      <c r="C78" s="104"/>
      <c r="D78" s="105"/>
      <c r="E78" s="3"/>
      <c r="F78" s="26"/>
      <c r="G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7"/>
    </row>
    <row r="79" spans="1:47" ht="11.25" customHeight="1" x14ac:dyDescent="0.2">
      <c r="A79" s="287" t="s">
        <v>200</v>
      </c>
      <c r="B79" s="288"/>
      <c r="C79" s="289"/>
      <c r="D79" s="56">
        <v>46</v>
      </c>
      <c r="E79" s="34" t="s">
        <v>100</v>
      </c>
      <c r="F79" s="47" t="s">
        <v>188</v>
      </c>
      <c r="G79" s="129" t="s">
        <v>17</v>
      </c>
      <c r="H79" s="124"/>
      <c r="I79" s="125"/>
      <c r="J79" s="110"/>
      <c r="K79" s="125"/>
      <c r="L79" s="110"/>
      <c r="M79" s="125"/>
      <c r="N79" s="110">
        <v>2</v>
      </c>
      <c r="O79" s="111">
        <v>2</v>
      </c>
      <c r="P79" s="125"/>
      <c r="Q79" s="125"/>
      <c r="R79" s="110"/>
      <c r="S79" s="125"/>
      <c r="T79" s="110"/>
      <c r="U79" s="111"/>
      <c r="V79" s="125"/>
      <c r="W79" s="146"/>
      <c r="X79" s="129">
        <v>5</v>
      </c>
      <c r="Y79" s="129">
        <v>7</v>
      </c>
      <c r="AA79" s="184" t="s">
        <v>262</v>
      </c>
    </row>
    <row r="80" spans="1:47" ht="11.25" customHeight="1" x14ac:dyDescent="0.2">
      <c r="A80" s="290"/>
      <c r="B80" s="291"/>
      <c r="C80" s="292"/>
      <c r="D80" s="57">
        <v>47</v>
      </c>
      <c r="E80" s="55" t="s">
        <v>93</v>
      </c>
      <c r="F80" s="58" t="s">
        <v>285</v>
      </c>
      <c r="G80" s="67" t="s">
        <v>17</v>
      </c>
      <c r="H80" s="115"/>
      <c r="I80" s="116"/>
      <c r="J80" s="73"/>
      <c r="K80" s="116"/>
      <c r="L80" s="73"/>
      <c r="M80" s="116"/>
      <c r="N80" s="73"/>
      <c r="O80" s="117"/>
      <c r="P80" s="116"/>
      <c r="Q80" s="116"/>
      <c r="R80" s="73">
        <v>2</v>
      </c>
      <c r="S80" s="116">
        <v>3</v>
      </c>
      <c r="T80" s="73"/>
      <c r="U80" s="117"/>
      <c r="V80" s="116"/>
      <c r="W80" s="71"/>
      <c r="X80" s="67">
        <v>5</v>
      </c>
      <c r="Y80" s="67">
        <v>40</v>
      </c>
      <c r="AA80" s="184" t="s">
        <v>262</v>
      </c>
    </row>
    <row r="81" spans="1:27" ht="11.25" customHeight="1" x14ac:dyDescent="0.2">
      <c r="A81" s="290"/>
      <c r="B81" s="291"/>
      <c r="C81" s="292"/>
      <c r="D81" s="57">
        <v>48</v>
      </c>
      <c r="E81" s="35" t="s">
        <v>275</v>
      </c>
      <c r="F81" s="45" t="s">
        <v>286</v>
      </c>
      <c r="G81" s="112" t="s">
        <v>122</v>
      </c>
      <c r="H81" s="115"/>
      <c r="I81" s="116"/>
      <c r="J81" s="73"/>
      <c r="K81" s="116"/>
      <c r="L81" s="73"/>
      <c r="M81" s="116"/>
      <c r="N81" s="73"/>
      <c r="O81" s="117"/>
      <c r="P81" s="116"/>
      <c r="Q81" s="116"/>
      <c r="R81" s="73">
        <v>0</v>
      </c>
      <c r="S81" s="116">
        <v>2</v>
      </c>
      <c r="T81" s="73"/>
      <c r="U81" s="117"/>
      <c r="V81" s="116"/>
      <c r="W81" s="71"/>
      <c r="X81" s="112">
        <v>3</v>
      </c>
      <c r="Y81" s="112">
        <v>40</v>
      </c>
      <c r="AA81" s="184" t="s">
        <v>262</v>
      </c>
    </row>
    <row r="82" spans="1:27" ht="11.25" customHeight="1" x14ac:dyDescent="0.2">
      <c r="A82" s="290"/>
      <c r="B82" s="291"/>
      <c r="C82" s="292"/>
      <c r="D82" s="57">
        <v>49</v>
      </c>
      <c r="E82" s="35" t="s">
        <v>94</v>
      </c>
      <c r="F82" s="45" t="s">
        <v>189</v>
      </c>
      <c r="G82" s="67" t="s">
        <v>17</v>
      </c>
      <c r="H82" s="115"/>
      <c r="I82" s="116"/>
      <c r="J82" s="73"/>
      <c r="K82" s="116"/>
      <c r="L82" s="73"/>
      <c r="M82" s="116"/>
      <c r="N82" s="73"/>
      <c r="O82" s="117"/>
      <c r="P82" s="116">
        <v>2</v>
      </c>
      <c r="Q82" s="116">
        <v>1</v>
      </c>
      <c r="R82" s="73"/>
      <c r="S82" s="116"/>
      <c r="T82" s="73"/>
      <c r="U82" s="117"/>
      <c r="V82" s="116"/>
      <c r="W82" s="71"/>
      <c r="X82" s="67">
        <v>3</v>
      </c>
      <c r="Y82" s="67">
        <v>42</v>
      </c>
      <c r="AA82" s="184" t="s">
        <v>261</v>
      </c>
    </row>
    <row r="83" spans="1:27" ht="11.25" customHeight="1" x14ac:dyDescent="0.2">
      <c r="A83" s="290"/>
      <c r="B83" s="291"/>
      <c r="C83" s="292"/>
      <c r="D83" s="57">
        <v>50</v>
      </c>
      <c r="E83" s="35" t="s">
        <v>138</v>
      </c>
      <c r="F83" s="41" t="s">
        <v>190</v>
      </c>
      <c r="G83" s="67" t="s">
        <v>17</v>
      </c>
      <c r="H83" s="115"/>
      <c r="I83" s="116"/>
      <c r="J83" s="73"/>
      <c r="K83" s="116"/>
      <c r="L83" s="73"/>
      <c r="M83" s="116"/>
      <c r="N83" s="73"/>
      <c r="O83" s="117"/>
      <c r="P83" s="116"/>
      <c r="Q83" s="116"/>
      <c r="R83" s="73">
        <v>2</v>
      </c>
      <c r="S83" s="116">
        <v>1</v>
      </c>
      <c r="T83" s="73"/>
      <c r="U83" s="117"/>
      <c r="V83" s="116"/>
      <c r="W83" s="71"/>
      <c r="X83" s="67">
        <v>3</v>
      </c>
      <c r="Y83" s="76">
        <v>49</v>
      </c>
      <c r="AA83" s="184" t="s">
        <v>264</v>
      </c>
    </row>
    <row r="84" spans="1:27" ht="11.25" customHeight="1" x14ac:dyDescent="0.2">
      <c r="A84" s="290"/>
      <c r="B84" s="291"/>
      <c r="C84" s="292"/>
      <c r="D84" s="57">
        <v>51</v>
      </c>
      <c r="E84" s="36" t="s">
        <v>139</v>
      </c>
      <c r="F84" s="41" t="s">
        <v>191</v>
      </c>
      <c r="G84" s="112" t="s">
        <v>17</v>
      </c>
      <c r="H84" s="115"/>
      <c r="I84" s="116"/>
      <c r="J84" s="73"/>
      <c r="K84" s="116"/>
      <c r="L84" s="73"/>
      <c r="M84" s="116"/>
      <c r="N84" s="73"/>
      <c r="O84" s="117"/>
      <c r="P84" s="116">
        <v>2</v>
      </c>
      <c r="Q84" s="116">
        <v>1</v>
      </c>
      <c r="R84" s="73"/>
      <c r="S84" s="116"/>
      <c r="T84" s="73"/>
      <c r="U84" s="117"/>
      <c r="V84" s="116"/>
      <c r="W84" s="71"/>
      <c r="X84" s="112">
        <v>3</v>
      </c>
      <c r="Y84" s="76">
        <v>43</v>
      </c>
      <c r="AA84" s="184" t="s">
        <v>261</v>
      </c>
    </row>
    <row r="85" spans="1:27" ht="11.25" customHeight="1" x14ac:dyDescent="0.2">
      <c r="A85" s="290"/>
      <c r="B85" s="291"/>
      <c r="C85" s="292"/>
      <c r="D85" s="57">
        <v>52</v>
      </c>
      <c r="E85" s="28" t="s">
        <v>140</v>
      </c>
      <c r="F85" s="41" t="s">
        <v>192</v>
      </c>
      <c r="G85" s="67" t="s">
        <v>17</v>
      </c>
      <c r="H85" s="62"/>
      <c r="I85" s="63"/>
      <c r="J85" s="61"/>
      <c r="K85" s="63"/>
      <c r="L85" s="61"/>
      <c r="M85" s="63"/>
      <c r="N85" s="61"/>
      <c r="O85" s="64"/>
      <c r="P85" s="63"/>
      <c r="Q85" s="63"/>
      <c r="R85" s="61">
        <v>2</v>
      </c>
      <c r="S85" s="63">
        <v>1</v>
      </c>
      <c r="T85" s="61"/>
      <c r="U85" s="64"/>
      <c r="V85" s="63"/>
      <c r="W85" s="70"/>
      <c r="X85" s="67">
        <v>3</v>
      </c>
      <c r="Y85" s="67">
        <v>51</v>
      </c>
      <c r="AA85" s="184" t="s">
        <v>262</v>
      </c>
    </row>
    <row r="86" spans="1:27" ht="11.25" customHeight="1" x14ac:dyDescent="0.2">
      <c r="A86" s="290"/>
      <c r="B86" s="291"/>
      <c r="C86" s="292"/>
      <c r="D86" s="57">
        <v>53</v>
      </c>
      <c r="E86" s="28" t="s">
        <v>255</v>
      </c>
      <c r="F86" s="37" t="s">
        <v>193</v>
      </c>
      <c r="G86" s="67" t="s">
        <v>122</v>
      </c>
      <c r="H86" s="62"/>
      <c r="I86" s="63"/>
      <c r="J86" s="61"/>
      <c r="K86" s="63"/>
      <c r="L86" s="61"/>
      <c r="M86" s="63"/>
      <c r="N86" s="61"/>
      <c r="O86" s="64"/>
      <c r="P86" s="63"/>
      <c r="Q86" s="63"/>
      <c r="R86" s="61"/>
      <c r="S86" s="63"/>
      <c r="T86" s="61">
        <v>2</v>
      </c>
      <c r="U86" s="64">
        <v>2</v>
      </c>
      <c r="V86" s="63"/>
      <c r="W86" s="70"/>
      <c r="X86" s="67">
        <v>3</v>
      </c>
      <c r="Y86" s="67">
        <v>35</v>
      </c>
      <c r="AA86" s="184" t="s">
        <v>261</v>
      </c>
    </row>
    <row r="87" spans="1:27" ht="11.25" customHeight="1" x14ac:dyDescent="0.2">
      <c r="A87" s="290"/>
      <c r="B87" s="291"/>
      <c r="C87" s="292"/>
      <c r="D87" s="57">
        <v>54</v>
      </c>
      <c r="E87" s="28" t="s">
        <v>141</v>
      </c>
      <c r="F87" s="35" t="s">
        <v>176</v>
      </c>
      <c r="G87" s="67" t="s">
        <v>17</v>
      </c>
      <c r="H87" s="62"/>
      <c r="I87" s="63"/>
      <c r="J87" s="61"/>
      <c r="K87" s="63"/>
      <c r="L87" s="61"/>
      <c r="M87" s="63"/>
      <c r="N87" s="61"/>
      <c r="O87" s="64"/>
      <c r="P87" s="63"/>
      <c r="Q87" s="63"/>
      <c r="R87" s="61"/>
      <c r="S87" s="63"/>
      <c r="T87" s="61">
        <v>1</v>
      </c>
      <c r="U87" s="64">
        <v>2</v>
      </c>
      <c r="V87" s="63"/>
      <c r="W87" s="70"/>
      <c r="X87" s="67">
        <v>3</v>
      </c>
      <c r="Y87" s="67">
        <v>45</v>
      </c>
      <c r="AA87" s="184" t="s">
        <v>261</v>
      </c>
    </row>
    <row r="88" spans="1:27" ht="11.25" customHeight="1" x14ac:dyDescent="0.2">
      <c r="A88" s="290"/>
      <c r="B88" s="291"/>
      <c r="C88" s="292"/>
      <c r="D88" s="57">
        <v>55</v>
      </c>
      <c r="E88" s="28" t="s">
        <v>101</v>
      </c>
      <c r="F88" s="194" t="s">
        <v>98</v>
      </c>
      <c r="G88" s="67" t="s">
        <v>17</v>
      </c>
      <c r="H88" s="62"/>
      <c r="I88" s="63"/>
      <c r="J88" s="61"/>
      <c r="K88" s="63"/>
      <c r="L88" s="61"/>
      <c r="M88" s="63"/>
      <c r="N88" s="61"/>
      <c r="O88" s="64"/>
      <c r="P88" s="63"/>
      <c r="Q88" s="63"/>
      <c r="R88" s="61"/>
      <c r="S88" s="63"/>
      <c r="T88" s="61">
        <v>2</v>
      </c>
      <c r="U88" s="64">
        <v>2</v>
      </c>
      <c r="V88" s="63"/>
      <c r="W88" s="70"/>
      <c r="X88" s="67">
        <v>4</v>
      </c>
      <c r="Y88" s="67">
        <v>35</v>
      </c>
      <c r="AA88" s="184" t="s">
        <v>261</v>
      </c>
    </row>
    <row r="89" spans="1:27" ht="11.25" customHeight="1" x14ac:dyDescent="0.2">
      <c r="A89" s="290"/>
      <c r="B89" s="291"/>
      <c r="C89" s="292"/>
      <c r="D89" s="57">
        <v>56</v>
      </c>
      <c r="E89" s="30" t="s">
        <v>142</v>
      </c>
      <c r="F89" s="58" t="s">
        <v>194</v>
      </c>
      <c r="G89" s="76" t="s">
        <v>122</v>
      </c>
      <c r="H89" s="134"/>
      <c r="I89" s="135"/>
      <c r="J89" s="77"/>
      <c r="K89" s="135"/>
      <c r="L89" s="77"/>
      <c r="M89" s="135"/>
      <c r="N89" s="77"/>
      <c r="O89" s="136"/>
      <c r="P89" s="135"/>
      <c r="Q89" s="135"/>
      <c r="R89" s="77">
        <v>0</v>
      </c>
      <c r="S89" s="135">
        <v>2</v>
      </c>
      <c r="T89" s="77"/>
      <c r="U89" s="136"/>
      <c r="V89" s="135"/>
      <c r="W89" s="78"/>
      <c r="X89" s="76">
        <v>3</v>
      </c>
      <c r="Y89" s="76">
        <v>46</v>
      </c>
      <c r="AA89" s="184" t="s">
        <v>262</v>
      </c>
    </row>
    <row r="90" spans="1:27" ht="11.25" customHeight="1" thickBot="1" x14ac:dyDescent="0.25">
      <c r="A90" s="290"/>
      <c r="B90" s="291"/>
      <c r="C90" s="292"/>
      <c r="D90" s="57">
        <v>57</v>
      </c>
      <c r="E90" s="37" t="s">
        <v>143</v>
      </c>
      <c r="F90" s="58" t="s">
        <v>195</v>
      </c>
      <c r="G90" s="112" t="s">
        <v>122</v>
      </c>
      <c r="H90" s="142"/>
      <c r="I90" s="143"/>
      <c r="J90" s="144"/>
      <c r="K90" s="143"/>
      <c r="L90" s="144"/>
      <c r="M90" s="143"/>
      <c r="N90" s="144"/>
      <c r="O90" s="145"/>
      <c r="P90" s="143"/>
      <c r="Q90" s="143"/>
      <c r="R90" s="144"/>
      <c r="S90" s="143"/>
      <c r="T90" s="144">
        <v>2</v>
      </c>
      <c r="U90" s="145">
        <v>1</v>
      </c>
      <c r="V90" s="143"/>
      <c r="W90" s="173"/>
      <c r="X90" s="133">
        <v>3</v>
      </c>
      <c r="Y90" s="133">
        <v>46</v>
      </c>
      <c r="AA90" s="184" t="s">
        <v>261</v>
      </c>
    </row>
    <row r="91" spans="1:27" ht="11.25" customHeight="1" x14ac:dyDescent="0.2">
      <c r="A91" s="290"/>
      <c r="B91" s="291"/>
      <c r="C91" s="292"/>
      <c r="D91" s="11"/>
      <c r="E91" s="121" t="s">
        <v>59</v>
      </c>
      <c r="F91" s="122">
        <f>X91</f>
        <v>41</v>
      </c>
      <c r="G91" s="123"/>
      <c r="H91" s="124">
        <f>SUM(H79:H90)</f>
        <v>0</v>
      </c>
      <c r="I91" s="125">
        <f t="shared" ref="I91:W91" si="2">SUM(I79:I90)</f>
        <v>0</v>
      </c>
      <c r="J91" s="110">
        <f t="shared" si="2"/>
        <v>0</v>
      </c>
      <c r="K91" s="125">
        <f t="shared" si="2"/>
        <v>0</v>
      </c>
      <c r="L91" s="110">
        <f t="shared" si="2"/>
        <v>0</v>
      </c>
      <c r="M91" s="125">
        <f t="shared" si="2"/>
        <v>0</v>
      </c>
      <c r="N91" s="110">
        <f t="shared" si="2"/>
        <v>2</v>
      </c>
      <c r="O91" s="111">
        <f t="shared" si="2"/>
        <v>2</v>
      </c>
      <c r="P91" s="125">
        <f t="shared" si="2"/>
        <v>4</v>
      </c>
      <c r="Q91" s="125">
        <f t="shared" si="2"/>
        <v>2</v>
      </c>
      <c r="R91" s="110">
        <f t="shared" si="2"/>
        <v>6</v>
      </c>
      <c r="S91" s="125">
        <f t="shared" si="2"/>
        <v>9</v>
      </c>
      <c r="T91" s="110">
        <f t="shared" si="2"/>
        <v>7</v>
      </c>
      <c r="U91" s="111">
        <f t="shared" si="2"/>
        <v>7</v>
      </c>
      <c r="V91" s="125">
        <f t="shared" si="2"/>
        <v>0</v>
      </c>
      <c r="W91" s="146">
        <f t="shared" si="2"/>
        <v>0</v>
      </c>
      <c r="X91" s="129">
        <f>SUM(X79:X90)</f>
        <v>41</v>
      </c>
      <c r="Y91" s="129"/>
    </row>
    <row r="92" spans="1:27" ht="11.25" customHeight="1" thickBot="1" x14ac:dyDescent="0.25">
      <c r="A92" s="293"/>
      <c r="B92" s="294"/>
      <c r="C92" s="295"/>
      <c r="D92" s="12"/>
      <c r="E92" s="130" t="s">
        <v>87</v>
      </c>
      <c r="F92" s="131">
        <f>100*F91/240</f>
        <v>17.083333333333332</v>
      </c>
      <c r="G92" s="132"/>
      <c r="H92" s="296">
        <f>H91+I91</f>
        <v>0</v>
      </c>
      <c r="I92" s="236"/>
      <c r="J92" s="241">
        <f>J91+K91</f>
        <v>0</v>
      </c>
      <c r="K92" s="236"/>
      <c r="L92" s="241">
        <f>L91+M91</f>
        <v>0</v>
      </c>
      <c r="M92" s="236"/>
      <c r="N92" s="241">
        <f>N91+O91</f>
        <v>4</v>
      </c>
      <c r="O92" s="236"/>
      <c r="P92" s="241">
        <f>P91+Q91</f>
        <v>6</v>
      </c>
      <c r="Q92" s="236"/>
      <c r="R92" s="241">
        <f>R91+S91</f>
        <v>15</v>
      </c>
      <c r="S92" s="236"/>
      <c r="T92" s="241">
        <f>T91+U91</f>
        <v>14</v>
      </c>
      <c r="U92" s="236"/>
      <c r="V92" s="241">
        <f>V91+W91</f>
        <v>0</v>
      </c>
      <c r="W92" s="309"/>
      <c r="X92" s="133"/>
      <c r="Y92" s="133"/>
    </row>
    <row r="93" spans="1:27" ht="11.25" customHeight="1" x14ac:dyDescent="0.2">
      <c r="A93" s="299" t="s">
        <v>183</v>
      </c>
      <c r="B93" s="300"/>
      <c r="C93" s="301"/>
      <c r="D93" s="57">
        <v>58</v>
      </c>
      <c r="E93" s="28" t="s">
        <v>32</v>
      </c>
      <c r="F93" s="41" t="s">
        <v>181</v>
      </c>
      <c r="G93" s="67" t="s">
        <v>17</v>
      </c>
      <c r="H93" s="134"/>
      <c r="I93" s="135"/>
      <c r="J93" s="77"/>
      <c r="K93" s="135"/>
      <c r="L93" s="77"/>
      <c r="M93" s="135"/>
      <c r="N93" s="77"/>
      <c r="O93" s="136"/>
      <c r="P93" s="135"/>
      <c r="Q93" s="135"/>
      <c r="R93" s="77"/>
      <c r="S93" s="135"/>
      <c r="T93" s="77">
        <v>2</v>
      </c>
      <c r="U93" s="136">
        <v>1</v>
      </c>
      <c r="V93" s="135"/>
      <c r="W93" s="78"/>
      <c r="X93" s="76">
        <v>4</v>
      </c>
      <c r="Y93" s="76">
        <v>50</v>
      </c>
      <c r="AA93" s="184" t="s">
        <v>261</v>
      </c>
    </row>
    <row r="94" spans="1:27" ht="11.25" customHeight="1" x14ac:dyDescent="0.2">
      <c r="A94" s="302"/>
      <c r="B94" s="303"/>
      <c r="C94" s="304"/>
      <c r="D94" s="57">
        <v>59</v>
      </c>
      <c r="E94" s="29" t="s">
        <v>97</v>
      </c>
      <c r="F94" s="41" t="s">
        <v>182</v>
      </c>
      <c r="G94" s="74" t="s">
        <v>17</v>
      </c>
      <c r="H94" s="115"/>
      <c r="I94" s="116"/>
      <c r="J94" s="73"/>
      <c r="K94" s="116"/>
      <c r="L94" s="73"/>
      <c r="M94" s="116"/>
      <c r="N94" s="73"/>
      <c r="O94" s="117"/>
      <c r="P94" s="116"/>
      <c r="Q94" s="116"/>
      <c r="R94" s="73"/>
      <c r="S94" s="116"/>
      <c r="T94" s="73">
        <v>2</v>
      </c>
      <c r="U94" s="117">
        <v>1</v>
      </c>
      <c r="V94" s="116"/>
      <c r="W94" s="71"/>
      <c r="X94" s="74">
        <v>4</v>
      </c>
      <c r="Y94" s="74">
        <v>52</v>
      </c>
      <c r="AA94" s="184" t="s">
        <v>261</v>
      </c>
    </row>
    <row r="95" spans="1:27" ht="11.25" customHeight="1" x14ac:dyDescent="0.2">
      <c r="A95" s="302"/>
      <c r="B95" s="303"/>
      <c r="C95" s="304"/>
      <c r="D95" s="57">
        <v>60</v>
      </c>
      <c r="E95" s="28" t="s">
        <v>144</v>
      </c>
      <c r="F95" s="41" t="s">
        <v>214</v>
      </c>
      <c r="G95" s="67" t="s">
        <v>17</v>
      </c>
      <c r="H95" s="62"/>
      <c r="I95" s="63"/>
      <c r="J95" s="61"/>
      <c r="K95" s="63"/>
      <c r="L95" s="61"/>
      <c r="M95" s="63"/>
      <c r="N95" s="61"/>
      <c r="O95" s="64"/>
      <c r="P95" s="63"/>
      <c r="Q95" s="63"/>
      <c r="R95" s="61">
        <v>2</v>
      </c>
      <c r="S95" s="63">
        <v>1</v>
      </c>
      <c r="T95" s="61"/>
      <c r="U95" s="64"/>
      <c r="V95" s="63"/>
      <c r="W95" s="70"/>
      <c r="X95" s="67">
        <v>3</v>
      </c>
      <c r="Y95" s="67" t="s">
        <v>147</v>
      </c>
      <c r="AA95" s="184" t="s">
        <v>262</v>
      </c>
    </row>
    <row r="96" spans="1:27" ht="11.25" customHeight="1" x14ac:dyDescent="0.2">
      <c r="A96" s="302"/>
      <c r="B96" s="303"/>
      <c r="C96" s="304"/>
      <c r="D96" s="57">
        <v>61</v>
      </c>
      <c r="E96" s="29" t="s">
        <v>99</v>
      </c>
      <c r="F96" s="41" t="s">
        <v>215</v>
      </c>
      <c r="G96" s="74" t="s">
        <v>122</v>
      </c>
      <c r="H96" s="115"/>
      <c r="I96" s="116"/>
      <c r="J96" s="73"/>
      <c r="K96" s="116"/>
      <c r="L96" s="73"/>
      <c r="M96" s="116"/>
      <c r="N96" s="73"/>
      <c r="O96" s="117"/>
      <c r="P96" s="116"/>
      <c r="Q96" s="116"/>
      <c r="R96" s="73">
        <v>2</v>
      </c>
      <c r="S96" s="116">
        <v>1</v>
      </c>
      <c r="T96" s="73"/>
      <c r="U96" s="117"/>
      <c r="V96" s="116"/>
      <c r="W96" s="71"/>
      <c r="X96" s="74">
        <v>3</v>
      </c>
      <c r="Y96" s="74">
        <v>44</v>
      </c>
      <c r="AA96" s="184" t="s">
        <v>262</v>
      </c>
    </row>
    <row r="97" spans="1:27" ht="11.25" customHeight="1" x14ac:dyDescent="0.2">
      <c r="A97" s="302"/>
      <c r="B97" s="303"/>
      <c r="C97" s="304"/>
      <c r="D97" s="57">
        <v>62</v>
      </c>
      <c r="E97" s="28" t="s">
        <v>74</v>
      </c>
      <c r="F97" s="41" t="s">
        <v>216</v>
      </c>
      <c r="G97" s="67" t="s">
        <v>122</v>
      </c>
      <c r="H97" s="62"/>
      <c r="I97" s="63"/>
      <c r="J97" s="61"/>
      <c r="K97" s="63"/>
      <c r="L97" s="61"/>
      <c r="M97" s="63"/>
      <c r="N97" s="61"/>
      <c r="O97" s="64"/>
      <c r="P97" s="63"/>
      <c r="Q97" s="63"/>
      <c r="R97" s="61"/>
      <c r="S97" s="63"/>
      <c r="T97" s="61">
        <v>2</v>
      </c>
      <c r="U97" s="64">
        <v>1</v>
      </c>
      <c r="V97" s="63"/>
      <c r="W97" s="70"/>
      <c r="X97" s="67">
        <v>3</v>
      </c>
      <c r="Y97" s="67" t="s">
        <v>148</v>
      </c>
      <c r="AA97" s="184" t="s">
        <v>261</v>
      </c>
    </row>
    <row r="98" spans="1:27" ht="11.25" customHeight="1" thickBot="1" x14ac:dyDescent="0.25">
      <c r="A98" s="302"/>
      <c r="B98" s="303"/>
      <c r="C98" s="304"/>
      <c r="D98" s="57">
        <v>63</v>
      </c>
      <c r="E98" s="31" t="s">
        <v>276</v>
      </c>
      <c r="F98" s="36" t="s">
        <v>243</v>
      </c>
      <c r="G98" s="112" t="s">
        <v>122</v>
      </c>
      <c r="H98" s="107"/>
      <c r="I98" s="19"/>
      <c r="J98" s="108"/>
      <c r="K98" s="19"/>
      <c r="L98" s="108"/>
      <c r="M98" s="19"/>
      <c r="N98" s="108"/>
      <c r="O98" s="19"/>
      <c r="P98" s="73"/>
      <c r="Q98" s="19"/>
      <c r="R98" s="108"/>
      <c r="S98" s="19"/>
      <c r="T98" s="108">
        <v>1</v>
      </c>
      <c r="U98" s="109">
        <v>2</v>
      </c>
      <c r="V98" s="19"/>
      <c r="W98" s="106"/>
      <c r="X98" s="112">
        <v>3</v>
      </c>
      <c r="Y98" s="112">
        <v>48</v>
      </c>
      <c r="AA98" s="184" t="s">
        <v>261</v>
      </c>
    </row>
    <row r="99" spans="1:27" ht="11.25" customHeight="1" x14ac:dyDescent="0.2">
      <c r="A99" s="302"/>
      <c r="B99" s="303"/>
      <c r="C99" s="304"/>
      <c r="D99" s="11"/>
      <c r="E99" s="121" t="s">
        <v>59</v>
      </c>
      <c r="F99" s="185">
        <f>X99</f>
        <v>20</v>
      </c>
      <c r="G99" s="146"/>
      <c r="H99" s="110">
        <f>SUM(H93:H98)</f>
        <v>0</v>
      </c>
      <c r="I99" s="125">
        <f t="shared" ref="I99:W99" si="3">SUM(I93:I98)</f>
        <v>0</v>
      </c>
      <c r="J99" s="110">
        <f t="shared" si="3"/>
        <v>0</v>
      </c>
      <c r="K99" s="125">
        <f t="shared" si="3"/>
        <v>0</v>
      </c>
      <c r="L99" s="110">
        <f t="shared" si="3"/>
        <v>0</v>
      </c>
      <c r="M99" s="125">
        <f t="shared" si="3"/>
        <v>0</v>
      </c>
      <c r="N99" s="110">
        <f t="shared" si="3"/>
        <v>0</v>
      </c>
      <c r="O99" s="125">
        <f t="shared" si="3"/>
        <v>0</v>
      </c>
      <c r="P99" s="110">
        <f t="shared" si="3"/>
        <v>0</v>
      </c>
      <c r="Q99" s="125">
        <f t="shared" si="3"/>
        <v>0</v>
      </c>
      <c r="R99" s="110">
        <f t="shared" si="3"/>
        <v>4</v>
      </c>
      <c r="S99" s="125">
        <f t="shared" si="3"/>
        <v>2</v>
      </c>
      <c r="T99" s="110">
        <f t="shared" si="3"/>
        <v>7</v>
      </c>
      <c r="U99" s="125">
        <f t="shared" si="3"/>
        <v>5</v>
      </c>
      <c r="V99" s="110">
        <f t="shared" si="3"/>
        <v>0</v>
      </c>
      <c r="W99" s="125">
        <f t="shared" si="3"/>
        <v>0</v>
      </c>
      <c r="X99" s="129">
        <f>SUM(X93:X98)</f>
        <v>20</v>
      </c>
      <c r="Y99" s="129"/>
    </row>
    <row r="100" spans="1:27" ht="11.25" customHeight="1" thickBot="1" x14ac:dyDescent="0.25">
      <c r="A100" s="305"/>
      <c r="B100" s="306"/>
      <c r="C100" s="307"/>
      <c r="D100" s="12"/>
      <c r="E100" s="130" t="s">
        <v>87</v>
      </c>
      <c r="F100" s="152">
        <f>100*F99/240</f>
        <v>8.3333333333333339</v>
      </c>
      <c r="G100" s="153"/>
      <c r="H100" s="241">
        <f>H99+I99</f>
        <v>0</v>
      </c>
      <c r="I100" s="242"/>
      <c r="J100" s="241">
        <f>J99+K99</f>
        <v>0</v>
      </c>
      <c r="K100" s="242"/>
      <c r="L100" s="241">
        <f>L99+M99</f>
        <v>0</v>
      </c>
      <c r="M100" s="242"/>
      <c r="N100" s="241">
        <f>N99+O99</f>
        <v>0</v>
      </c>
      <c r="O100" s="242"/>
      <c r="P100" s="241">
        <f>P99+Q99</f>
        <v>0</v>
      </c>
      <c r="Q100" s="242"/>
      <c r="R100" s="241">
        <f>R99+S99</f>
        <v>6</v>
      </c>
      <c r="S100" s="242"/>
      <c r="T100" s="241">
        <f>T99+U99</f>
        <v>12</v>
      </c>
      <c r="U100" s="242"/>
      <c r="V100" s="241">
        <f>V99+W99</f>
        <v>0</v>
      </c>
      <c r="W100" s="242"/>
      <c r="X100" s="133"/>
      <c r="Y100" s="133"/>
    </row>
    <row r="101" spans="1:27" ht="11.25" customHeight="1" x14ac:dyDescent="0.2">
      <c r="A101" s="299" t="s">
        <v>155</v>
      </c>
      <c r="B101" s="300"/>
      <c r="C101" s="301"/>
      <c r="D101" s="17">
        <v>64</v>
      </c>
      <c r="E101" s="191" t="s">
        <v>184</v>
      </c>
      <c r="F101" s="42"/>
      <c r="G101" s="154" t="s">
        <v>122</v>
      </c>
      <c r="H101" s="138"/>
      <c r="I101" s="139"/>
      <c r="J101" s="255"/>
      <c r="K101" s="243"/>
      <c r="L101" s="139"/>
      <c r="M101" s="139"/>
      <c r="N101" s="140"/>
      <c r="O101" s="141"/>
      <c r="P101" s="139"/>
      <c r="Q101" s="139"/>
      <c r="R101" s="140"/>
      <c r="S101" s="141"/>
      <c r="T101" s="155">
        <v>2</v>
      </c>
      <c r="U101" s="155">
        <v>0</v>
      </c>
      <c r="V101" s="156"/>
      <c r="W101" s="157"/>
      <c r="X101" s="138">
        <v>3</v>
      </c>
      <c r="Y101" s="137"/>
      <c r="AA101" s="184" t="s">
        <v>261</v>
      </c>
    </row>
    <row r="102" spans="1:27" ht="11.25" customHeight="1" x14ac:dyDescent="0.2">
      <c r="A102" s="302"/>
      <c r="B102" s="303"/>
      <c r="C102" s="304"/>
      <c r="D102" s="59">
        <v>65</v>
      </c>
      <c r="E102" s="28" t="s">
        <v>185</v>
      </c>
      <c r="F102" s="35"/>
      <c r="G102" s="158" t="s">
        <v>122</v>
      </c>
      <c r="H102" s="62"/>
      <c r="I102" s="63"/>
      <c r="J102" s="61"/>
      <c r="K102" s="64"/>
      <c r="L102" s="63"/>
      <c r="M102" s="63"/>
      <c r="N102" s="310"/>
      <c r="O102" s="311"/>
      <c r="P102" s="63"/>
      <c r="Q102" s="63"/>
      <c r="R102" s="61"/>
      <c r="S102" s="64"/>
      <c r="T102" s="159">
        <v>2</v>
      </c>
      <c r="U102" s="159">
        <v>0</v>
      </c>
      <c r="V102" s="160"/>
      <c r="W102" s="161"/>
      <c r="X102" s="62">
        <v>3</v>
      </c>
      <c r="Y102" s="67"/>
      <c r="AA102" s="184" t="s">
        <v>261</v>
      </c>
    </row>
    <row r="103" spans="1:27" ht="11.25" customHeight="1" x14ac:dyDescent="0.2">
      <c r="A103" s="302"/>
      <c r="B103" s="303"/>
      <c r="C103" s="304"/>
      <c r="D103" s="59">
        <v>66</v>
      </c>
      <c r="E103" s="28" t="s">
        <v>186</v>
      </c>
      <c r="F103" s="35"/>
      <c r="G103" s="158" t="s">
        <v>122</v>
      </c>
      <c r="H103" s="62"/>
      <c r="I103" s="63"/>
      <c r="J103" s="61"/>
      <c r="K103" s="64"/>
      <c r="L103" s="63"/>
      <c r="M103" s="63"/>
      <c r="N103" s="61"/>
      <c r="O103" s="64"/>
      <c r="P103" s="63"/>
      <c r="Q103" s="63"/>
      <c r="R103" s="310"/>
      <c r="S103" s="311"/>
      <c r="T103" s="159"/>
      <c r="U103" s="159"/>
      <c r="V103" s="160">
        <v>2</v>
      </c>
      <c r="W103" s="161">
        <v>0</v>
      </c>
      <c r="X103" s="62">
        <v>3</v>
      </c>
      <c r="Y103" s="67"/>
      <c r="AA103" s="184" t="s">
        <v>262</v>
      </c>
    </row>
    <row r="104" spans="1:27" ht="11.25" customHeight="1" thickBot="1" x14ac:dyDescent="0.25">
      <c r="A104" s="302"/>
      <c r="B104" s="303"/>
      <c r="C104" s="304"/>
      <c r="D104" s="18">
        <v>67</v>
      </c>
      <c r="E104" s="21" t="s">
        <v>187</v>
      </c>
      <c r="F104" s="43"/>
      <c r="G104" s="162" t="s">
        <v>122</v>
      </c>
      <c r="H104" s="147"/>
      <c r="I104" s="148"/>
      <c r="J104" s="65"/>
      <c r="K104" s="149"/>
      <c r="L104" s="148"/>
      <c r="M104" s="148"/>
      <c r="N104" s="65"/>
      <c r="O104" s="149"/>
      <c r="P104" s="148"/>
      <c r="Q104" s="148"/>
      <c r="R104" s="253"/>
      <c r="S104" s="251"/>
      <c r="T104" s="163"/>
      <c r="U104" s="163"/>
      <c r="V104" s="164">
        <v>2</v>
      </c>
      <c r="W104" s="165">
        <v>0</v>
      </c>
      <c r="X104" s="147">
        <v>3</v>
      </c>
      <c r="Y104" s="68"/>
      <c r="AA104" s="184" t="s">
        <v>262</v>
      </c>
    </row>
    <row r="105" spans="1:27" ht="11.25" customHeight="1" x14ac:dyDescent="0.2">
      <c r="A105" s="302"/>
      <c r="B105" s="303"/>
      <c r="C105" s="304"/>
      <c r="D105" s="11"/>
      <c r="E105" s="121" t="s">
        <v>59</v>
      </c>
      <c r="F105" s="185">
        <f>X105</f>
        <v>12</v>
      </c>
      <c r="G105" s="146"/>
      <c r="H105" s="110">
        <f>SUM(H101:H104)</f>
        <v>0</v>
      </c>
      <c r="I105" s="125">
        <f t="shared" ref="I105:W105" si="4">SUM(I101:I104)</f>
        <v>0</v>
      </c>
      <c r="J105" s="110">
        <f t="shared" si="4"/>
        <v>0</v>
      </c>
      <c r="K105" s="125">
        <f t="shared" si="4"/>
        <v>0</v>
      </c>
      <c r="L105" s="110">
        <f t="shared" si="4"/>
        <v>0</v>
      </c>
      <c r="M105" s="125">
        <f t="shared" si="4"/>
        <v>0</v>
      </c>
      <c r="N105" s="110">
        <f t="shared" si="4"/>
        <v>0</v>
      </c>
      <c r="O105" s="125">
        <f t="shared" si="4"/>
        <v>0</v>
      </c>
      <c r="P105" s="110">
        <f t="shared" si="4"/>
        <v>0</v>
      </c>
      <c r="Q105" s="125">
        <f t="shared" si="4"/>
        <v>0</v>
      </c>
      <c r="R105" s="110">
        <f t="shared" si="4"/>
        <v>0</v>
      </c>
      <c r="S105" s="125">
        <f t="shared" si="4"/>
        <v>0</v>
      </c>
      <c r="T105" s="110">
        <f t="shared" si="4"/>
        <v>4</v>
      </c>
      <c r="U105" s="125">
        <f t="shared" si="4"/>
        <v>0</v>
      </c>
      <c r="V105" s="110">
        <f t="shared" si="4"/>
        <v>4</v>
      </c>
      <c r="W105" s="125">
        <f t="shared" si="4"/>
        <v>0</v>
      </c>
      <c r="X105" s="129">
        <f>SUM(X101:X104)</f>
        <v>12</v>
      </c>
      <c r="Y105" s="129"/>
    </row>
    <row r="106" spans="1:27" ht="11.25" customHeight="1" thickBot="1" x14ac:dyDescent="0.25">
      <c r="A106" s="305"/>
      <c r="B106" s="306"/>
      <c r="C106" s="307"/>
      <c r="D106" s="12"/>
      <c r="E106" s="130" t="s">
        <v>87</v>
      </c>
      <c r="F106" s="152">
        <f>100*F105/240</f>
        <v>5</v>
      </c>
      <c r="G106" s="153"/>
      <c r="H106" s="241">
        <f>H105+I105</f>
        <v>0</v>
      </c>
      <c r="I106" s="242"/>
      <c r="J106" s="241">
        <f>J105+K105</f>
        <v>0</v>
      </c>
      <c r="K106" s="242"/>
      <c r="L106" s="241">
        <f>L105+M105</f>
        <v>0</v>
      </c>
      <c r="M106" s="242"/>
      <c r="N106" s="241">
        <f>N105+O105</f>
        <v>0</v>
      </c>
      <c r="O106" s="242"/>
      <c r="P106" s="241">
        <f>P105+Q105</f>
        <v>0</v>
      </c>
      <c r="Q106" s="242"/>
      <c r="R106" s="241">
        <f>R105+S105</f>
        <v>0</v>
      </c>
      <c r="S106" s="242"/>
      <c r="T106" s="241">
        <f>T105+U105</f>
        <v>4</v>
      </c>
      <c r="U106" s="242"/>
      <c r="V106" s="241">
        <f>V105+W105</f>
        <v>4</v>
      </c>
      <c r="W106" s="242"/>
      <c r="X106" s="133"/>
      <c r="Y106" s="133"/>
    </row>
    <row r="107" spans="1:27" ht="11.25" customHeight="1" x14ac:dyDescent="0.2">
      <c r="A107" s="299" t="s">
        <v>88</v>
      </c>
      <c r="B107" s="300"/>
      <c r="C107" s="301"/>
      <c r="D107" s="17">
        <v>68</v>
      </c>
      <c r="E107" s="191" t="s">
        <v>33</v>
      </c>
      <c r="F107" s="42" t="s">
        <v>75</v>
      </c>
      <c r="G107" s="154" t="s">
        <v>76</v>
      </c>
      <c r="H107" s="138"/>
      <c r="I107" s="139"/>
      <c r="J107" s="255" t="s">
        <v>34</v>
      </c>
      <c r="K107" s="243"/>
      <c r="L107" s="139"/>
      <c r="M107" s="139"/>
      <c r="N107" s="140"/>
      <c r="O107" s="141"/>
      <c r="P107" s="139"/>
      <c r="Q107" s="139"/>
      <c r="R107" s="140"/>
      <c r="S107" s="141"/>
      <c r="T107" s="155"/>
      <c r="U107" s="155"/>
      <c r="V107" s="156"/>
      <c r="W107" s="157"/>
      <c r="X107" s="138">
        <v>0</v>
      </c>
      <c r="Y107" s="137">
        <v>22</v>
      </c>
    </row>
    <row r="108" spans="1:27" ht="11.25" customHeight="1" x14ac:dyDescent="0.2">
      <c r="A108" s="302"/>
      <c r="B108" s="303"/>
      <c r="C108" s="304"/>
      <c r="D108" s="59">
        <v>69</v>
      </c>
      <c r="E108" s="28" t="s">
        <v>35</v>
      </c>
      <c r="F108" s="35" t="s">
        <v>77</v>
      </c>
      <c r="G108" s="158" t="s">
        <v>76</v>
      </c>
      <c r="H108" s="62"/>
      <c r="I108" s="63"/>
      <c r="J108" s="61"/>
      <c r="K108" s="64"/>
      <c r="L108" s="63"/>
      <c r="M108" s="63"/>
      <c r="N108" s="310" t="s">
        <v>36</v>
      </c>
      <c r="O108" s="311"/>
      <c r="P108" s="63"/>
      <c r="Q108" s="63"/>
      <c r="R108" s="61"/>
      <c r="S108" s="64"/>
      <c r="T108" s="159"/>
      <c r="U108" s="159"/>
      <c r="V108" s="160"/>
      <c r="W108" s="161"/>
      <c r="X108" s="62">
        <v>0</v>
      </c>
      <c r="Y108" s="67"/>
    </row>
    <row r="109" spans="1:27" ht="11.25" customHeight="1" x14ac:dyDescent="0.2">
      <c r="A109" s="302"/>
      <c r="B109" s="303"/>
      <c r="C109" s="304"/>
      <c r="D109" s="59">
        <v>70</v>
      </c>
      <c r="E109" s="28" t="s">
        <v>78</v>
      </c>
      <c r="F109" s="35" t="s">
        <v>196</v>
      </c>
      <c r="G109" s="158" t="s">
        <v>76</v>
      </c>
      <c r="H109" s="62"/>
      <c r="I109" s="63"/>
      <c r="J109" s="61"/>
      <c r="K109" s="64"/>
      <c r="L109" s="63"/>
      <c r="M109" s="63"/>
      <c r="N109" s="61"/>
      <c r="O109" s="64"/>
      <c r="P109" s="63"/>
      <c r="Q109" s="63"/>
      <c r="R109" s="310" t="s">
        <v>34</v>
      </c>
      <c r="S109" s="311"/>
      <c r="T109" s="159"/>
      <c r="U109" s="159"/>
      <c r="V109" s="160"/>
      <c r="W109" s="161"/>
      <c r="X109" s="62">
        <v>0</v>
      </c>
      <c r="Y109" s="67" t="s">
        <v>277</v>
      </c>
    </row>
    <row r="110" spans="1:27" ht="11.25" customHeight="1" thickBot="1" x14ac:dyDescent="0.25">
      <c r="A110" s="305"/>
      <c r="B110" s="306"/>
      <c r="C110" s="307"/>
      <c r="D110" s="18">
        <v>71</v>
      </c>
      <c r="E110" s="27" t="s">
        <v>79</v>
      </c>
      <c r="F110" s="43" t="s">
        <v>197</v>
      </c>
      <c r="G110" s="162" t="s">
        <v>76</v>
      </c>
      <c r="H110" s="147"/>
      <c r="I110" s="148"/>
      <c r="J110" s="65"/>
      <c r="K110" s="149"/>
      <c r="L110" s="148"/>
      <c r="M110" s="148"/>
      <c r="N110" s="65"/>
      <c r="O110" s="149"/>
      <c r="P110" s="148"/>
      <c r="Q110" s="148"/>
      <c r="R110" s="253" t="s">
        <v>34</v>
      </c>
      <c r="S110" s="251"/>
      <c r="T110" s="163"/>
      <c r="U110" s="163"/>
      <c r="V110" s="164"/>
      <c r="W110" s="165"/>
      <c r="X110" s="147">
        <v>0</v>
      </c>
      <c r="Y110" s="68" t="s">
        <v>153</v>
      </c>
    </row>
    <row r="111" spans="1:27" ht="11.25" customHeight="1" thickBot="1" x14ac:dyDescent="0.25">
      <c r="A111" s="299" t="s">
        <v>106</v>
      </c>
      <c r="B111" s="300"/>
      <c r="C111" s="301"/>
      <c r="D111" s="60">
        <v>72</v>
      </c>
      <c r="E111" s="38" t="s">
        <v>80</v>
      </c>
      <c r="F111" s="51" t="s">
        <v>166</v>
      </c>
      <c r="G111" s="166" t="s">
        <v>122</v>
      </c>
      <c r="H111" s="5"/>
      <c r="I111" s="167"/>
      <c r="J111" s="168"/>
      <c r="K111" s="167"/>
      <c r="L111" s="168"/>
      <c r="M111" s="167"/>
      <c r="N111" s="168"/>
      <c r="O111" s="167"/>
      <c r="P111" s="168"/>
      <c r="Q111" s="167"/>
      <c r="R111" s="168"/>
      <c r="S111" s="167"/>
      <c r="T111" s="169"/>
      <c r="U111" s="170"/>
      <c r="V111" s="169">
        <v>0</v>
      </c>
      <c r="W111" s="170">
        <v>1</v>
      </c>
      <c r="X111" s="171">
        <v>15</v>
      </c>
      <c r="Y111" s="7" t="s">
        <v>148</v>
      </c>
    </row>
    <row r="112" spans="1:27" ht="11.25" customHeight="1" x14ac:dyDescent="0.2">
      <c r="A112" s="302"/>
      <c r="B112" s="303"/>
      <c r="C112" s="304"/>
      <c r="D112" s="17"/>
      <c r="E112" s="150" t="s">
        <v>59</v>
      </c>
      <c r="F112" s="151">
        <f>X112</f>
        <v>15</v>
      </c>
      <c r="G112" s="146"/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0</v>
      </c>
      <c r="Q112" s="125">
        <v>0</v>
      </c>
      <c r="R112" s="125">
        <v>0</v>
      </c>
      <c r="S112" s="125">
        <v>0</v>
      </c>
      <c r="T112" s="172">
        <v>0</v>
      </c>
      <c r="U112" s="172">
        <v>0</v>
      </c>
      <c r="V112" s="172">
        <v>0</v>
      </c>
      <c r="W112" s="172">
        <v>0</v>
      </c>
      <c r="X112" s="129">
        <v>15</v>
      </c>
      <c r="Y112" s="146"/>
    </row>
    <row r="113" spans="1:28" ht="11.25" customHeight="1" thickBot="1" x14ac:dyDescent="0.25">
      <c r="A113" s="305"/>
      <c r="B113" s="306"/>
      <c r="C113" s="307"/>
      <c r="D113" s="18"/>
      <c r="E113" s="130" t="s">
        <v>87</v>
      </c>
      <c r="F113" s="152">
        <f>100*F112/240</f>
        <v>6.25</v>
      </c>
      <c r="G113" s="153"/>
      <c r="H113" s="296">
        <v>0</v>
      </c>
      <c r="I113" s="236"/>
      <c r="J113" s="236">
        <v>0</v>
      </c>
      <c r="K113" s="236"/>
      <c r="L113" s="236">
        <v>0</v>
      </c>
      <c r="M113" s="236"/>
      <c r="N113" s="236">
        <v>0</v>
      </c>
      <c r="O113" s="236"/>
      <c r="P113" s="236">
        <v>0</v>
      </c>
      <c r="Q113" s="236"/>
      <c r="R113" s="236">
        <v>0</v>
      </c>
      <c r="S113" s="236"/>
      <c r="T113" s="240">
        <v>0</v>
      </c>
      <c r="U113" s="240"/>
      <c r="V113" s="240">
        <v>0</v>
      </c>
      <c r="W113" s="240"/>
      <c r="X113" s="133"/>
      <c r="Y113" s="173"/>
    </row>
    <row r="114" spans="1:28" ht="11.25" customHeight="1" thickBot="1" x14ac:dyDescent="0.25">
      <c r="A114" s="1"/>
      <c r="B114" s="1"/>
      <c r="C114" s="1"/>
      <c r="D114" s="8"/>
      <c r="E114" s="186"/>
      <c r="F114" s="187"/>
      <c r="G114" s="18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2"/>
      <c r="U114" s="22"/>
      <c r="V114" s="22"/>
      <c r="W114" s="22"/>
      <c r="X114" s="19"/>
      <c r="Y114" s="19"/>
    </row>
    <row r="115" spans="1:28" ht="11.25" customHeight="1" thickBot="1" x14ac:dyDescent="0.25">
      <c r="A115" s="273" t="s">
        <v>266</v>
      </c>
      <c r="B115" s="274"/>
      <c r="C115" s="274"/>
      <c r="D115" s="274"/>
      <c r="E115" s="274"/>
      <c r="F115" s="274"/>
      <c r="G115" s="274"/>
      <c r="H115" s="138">
        <v>15</v>
      </c>
      <c r="I115" s="174">
        <v>16</v>
      </c>
      <c r="J115" s="174">
        <f t="shared" ref="J115:V115" si="5">J22+J31+J57+J91+J99+J112+J105</f>
        <v>18</v>
      </c>
      <c r="K115" s="174">
        <f t="shared" si="5"/>
        <v>12</v>
      </c>
      <c r="L115" s="174">
        <f t="shared" si="5"/>
        <v>17</v>
      </c>
      <c r="M115" s="174">
        <f t="shared" si="5"/>
        <v>11</v>
      </c>
      <c r="N115" s="174">
        <v>17</v>
      </c>
      <c r="O115" s="174">
        <f t="shared" si="5"/>
        <v>15</v>
      </c>
      <c r="P115" s="174">
        <f t="shared" si="5"/>
        <v>13</v>
      </c>
      <c r="Q115" s="174">
        <f t="shared" si="5"/>
        <v>13</v>
      </c>
      <c r="R115" s="174">
        <f t="shared" si="5"/>
        <v>12</v>
      </c>
      <c r="S115" s="174">
        <f t="shared" si="5"/>
        <v>14</v>
      </c>
      <c r="T115" s="174">
        <f t="shared" si="5"/>
        <v>18</v>
      </c>
      <c r="U115" s="174">
        <f t="shared" si="5"/>
        <v>12</v>
      </c>
      <c r="V115" s="174">
        <f t="shared" si="5"/>
        <v>4</v>
      </c>
      <c r="W115" s="140">
        <v>1</v>
      </c>
      <c r="X115" s="171">
        <f>SUM(H115:W115)</f>
        <v>208</v>
      </c>
      <c r="Y115" s="19"/>
    </row>
    <row r="116" spans="1:28" ht="11.25" customHeight="1" thickBot="1" x14ac:dyDescent="0.25">
      <c r="A116" s="266" t="s">
        <v>267</v>
      </c>
      <c r="B116" s="267"/>
      <c r="C116" s="267"/>
      <c r="D116" s="267"/>
      <c r="E116" s="267"/>
      <c r="F116" s="267"/>
      <c r="G116" s="267"/>
      <c r="H116" s="268">
        <f>H115+I115</f>
        <v>31</v>
      </c>
      <c r="I116" s="240"/>
      <c r="J116" s="260">
        <f>J115+K115</f>
        <v>30</v>
      </c>
      <c r="K116" s="261"/>
      <c r="L116" s="260">
        <f>L115+M115</f>
        <v>28</v>
      </c>
      <c r="M116" s="261"/>
      <c r="N116" s="260">
        <f>N115+O115</f>
        <v>32</v>
      </c>
      <c r="O116" s="269"/>
      <c r="P116" s="260">
        <f>P115+Q115</f>
        <v>26</v>
      </c>
      <c r="Q116" s="261"/>
      <c r="R116" s="260">
        <f>R115+S115</f>
        <v>26</v>
      </c>
      <c r="S116" s="261"/>
      <c r="T116" s="260">
        <f>T115+U115</f>
        <v>30</v>
      </c>
      <c r="U116" s="261"/>
      <c r="V116" s="260">
        <f>V115+W115</f>
        <v>5</v>
      </c>
      <c r="W116" s="261"/>
      <c r="X116" s="171">
        <f>SUM(H116:W116)</f>
        <v>208</v>
      </c>
      <c r="Y116" s="176"/>
    </row>
    <row r="117" spans="1:28" ht="11.25" customHeight="1" thickBot="1" x14ac:dyDescent="0.25">
      <c r="A117" s="229" t="s">
        <v>268</v>
      </c>
      <c r="B117" s="230"/>
      <c r="C117" s="230"/>
      <c r="D117" s="230"/>
      <c r="E117" s="230"/>
      <c r="F117" s="218"/>
      <c r="G117" s="23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171">
        <f>X116/8</f>
        <v>26</v>
      </c>
      <c r="Y117" s="176"/>
    </row>
    <row r="118" spans="1:28" ht="11.25" customHeight="1" thickBot="1" x14ac:dyDescent="0.25">
      <c r="A118" s="262" t="s">
        <v>269</v>
      </c>
      <c r="B118" s="263"/>
      <c r="C118" s="263"/>
      <c r="D118" s="263"/>
      <c r="E118" s="263"/>
      <c r="F118" s="263"/>
      <c r="G118" s="264"/>
      <c r="H118" s="258">
        <v>33</v>
      </c>
      <c r="I118" s="265"/>
      <c r="J118" s="265">
        <v>33</v>
      </c>
      <c r="K118" s="265"/>
      <c r="L118" s="265">
        <v>30</v>
      </c>
      <c r="M118" s="265"/>
      <c r="N118" s="265">
        <v>34</v>
      </c>
      <c r="O118" s="265"/>
      <c r="P118" s="265">
        <v>26</v>
      </c>
      <c r="Q118" s="265"/>
      <c r="R118" s="257">
        <v>30</v>
      </c>
      <c r="S118" s="258"/>
      <c r="T118" s="257">
        <v>33</v>
      </c>
      <c r="U118" s="258"/>
      <c r="V118" s="257">
        <v>21</v>
      </c>
      <c r="W118" s="259"/>
      <c r="X118" s="171">
        <f>SUM(H118:W118)</f>
        <v>240</v>
      </c>
      <c r="Y118" s="176"/>
    </row>
    <row r="119" spans="1:28" ht="11.25" customHeight="1" thickBot="1" x14ac:dyDescent="0.25">
      <c r="A119" s="229" t="s">
        <v>270</v>
      </c>
      <c r="B119" s="231"/>
      <c r="C119" s="232"/>
      <c r="D119" s="233"/>
      <c r="E119" s="230"/>
      <c r="F119" s="10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71">
        <v>30</v>
      </c>
      <c r="Y119" s="176"/>
    </row>
    <row r="120" spans="1:28" ht="11.25" customHeight="1" thickBot="1" x14ac:dyDescent="0.25">
      <c r="A120" s="237" t="s">
        <v>271</v>
      </c>
      <c r="B120" s="238"/>
      <c r="C120" s="238"/>
      <c r="D120" s="238"/>
      <c r="E120" s="238"/>
      <c r="F120" s="238"/>
      <c r="G120" s="239"/>
      <c r="H120" s="243">
        <v>5</v>
      </c>
      <c r="I120" s="244"/>
      <c r="J120" s="244">
        <v>7</v>
      </c>
      <c r="K120" s="244"/>
      <c r="L120" s="244">
        <v>6</v>
      </c>
      <c r="M120" s="244"/>
      <c r="N120" s="244">
        <v>6</v>
      </c>
      <c r="O120" s="244"/>
      <c r="P120" s="244">
        <v>6</v>
      </c>
      <c r="Q120" s="244"/>
      <c r="R120" s="255">
        <v>6</v>
      </c>
      <c r="S120" s="243"/>
      <c r="T120" s="255">
        <v>4</v>
      </c>
      <c r="U120" s="243"/>
      <c r="V120" s="255">
        <v>0</v>
      </c>
      <c r="W120" s="256"/>
      <c r="X120" s="171">
        <f>SUM(H120:W120)</f>
        <v>40</v>
      </c>
      <c r="Y120" s="176"/>
    </row>
    <row r="121" spans="1:28" ht="11.25" customHeight="1" thickBot="1" x14ac:dyDescent="0.25">
      <c r="A121" s="248" t="s">
        <v>272</v>
      </c>
      <c r="B121" s="249"/>
      <c r="C121" s="249"/>
      <c r="D121" s="249"/>
      <c r="E121" s="249"/>
      <c r="F121" s="249"/>
      <c r="G121" s="250"/>
      <c r="H121" s="251">
        <v>5</v>
      </c>
      <c r="I121" s="252"/>
      <c r="J121" s="252">
        <v>3</v>
      </c>
      <c r="K121" s="252"/>
      <c r="L121" s="252">
        <v>3</v>
      </c>
      <c r="M121" s="252"/>
      <c r="N121" s="252">
        <v>3</v>
      </c>
      <c r="O121" s="252"/>
      <c r="P121" s="252">
        <v>1</v>
      </c>
      <c r="Q121" s="252"/>
      <c r="R121" s="253">
        <v>3</v>
      </c>
      <c r="S121" s="251"/>
      <c r="T121" s="253">
        <v>6</v>
      </c>
      <c r="U121" s="251"/>
      <c r="V121" s="253">
        <v>3</v>
      </c>
      <c r="W121" s="254"/>
      <c r="X121" s="171">
        <f>SUM(H121:W121)</f>
        <v>27</v>
      </c>
      <c r="Y121" s="176"/>
    </row>
    <row r="122" spans="1:28" ht="11.25" customHeight="1" x14ac:dyDescent="0.2">
      <c r="A122" s="178"/>
      <c r="B122" s="178"/>
      <c r="C122" s="178"/>
      <c r="D122" s="178"/>
      <c r="E122" s="178"/>
      <c r="F122" s="178"/>
      <c r="G122" s="178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76"/>
    </row>
    <row r="123" spans="1:28" ht="11.25" customHeight="1" x14ac:dyDescent="0.2">
      <c r="A123" s="178"/>
      <c r="B123" s="193" t="s">
        <v>172</v>
      </c>
      <c r="C123" s="179"/>
      <c r="D123" s="179"/>
      <c r="E123" s="180"/>
      <c r="F123" s="179"/>
      <c r="G123" s="17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ht="11.25" customHeight="1" x14ac:dyDescent="0.2">
      <c r="A124" s="178"/>
      <c r="B124" s="179"/>
      <c r="C124" s="179" t="s">
        <v>173</v>
      </c>
      <c r="D124" s="24"/>
      <c r="E124" s="24"/>
      <c r="F124" s="179"/>
      <c r="G124" s="17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ht="11.25" customHeight="1" x14ac:dyDescent="0.2">
      <c r="A125" s="178"/>
      <c r="B125" s="193" t="s">
        <v>170</v>
      </c>
      <c r="C125" s="179"/>
      <c r="D125" s="179"/>
      <c r="E125" s="180"/>
      <c r="F125" s="179"/>
      <c r="G125" s="17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ht="11.25" customHeight="1" x14ac:dyDescent="0.2">
      <c r="A126" s="178"/>
      <c r="B126" s="179"/>
      <c r="C126" s="179" t="s">
        <v>171</v>
      </c>
      <c r="D126" s="24"/>
      <c r="E126" s="24"/>
      <c r="F126" s="179"/>
      <c r="G126" s="17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ht="11.25" customHeight="1" x14ac:dyDescent="0.2">
      <c r="A127" s="178"/>
      <c r="B127" s="180" t="s">
        <v>37</v>
      </c>
      <c r="C127" s="179"/>
      <c r="D127" s="24"/>
      <c r="E127" s="24"/>
      <c r="F127" s="179"/>
      <c r="G127" s="17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ht="11.25" customHeight="1" x14ac:dyDescent="0.2">
      <c r="A128" s="178"/>
      <c r="B128" s="179"/>
      <c r="C128" s="179"/>
      <c r="D128" s="22" t="s">
        <v>174</v>
      </c>
      <c r="E128" s="179" t="s">
        <v>179</v>
      </c>
      <c r="F128" s="179"/>
      <c r="G128" s="17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 ht="11.25" customHeight="1" x14ac:dyDescent="0.2">
      <c r="A129" s="178"/>
      <c r="B129" s="179"/>
      <c r="C129" s="179"/>
      <c r="D129" s="22" t="s">
        <v>177</v>
      </c>
      <c r="E129" s="179" t="s">
        <v>178</v>
      </c>
      <c r="F129" s="179"/>
      <c r="G129" s="17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 ht="11.25" customHeight="1" x14ac:dyDescent="0.2">
      <c r="A130" s="178"/>
      <c r="B130" s="179"/>
      <c r="C130" s="24"/>
      <c r="D130" s="24"/>
      <c r="E130" s="24"/>
      <c r="F130" s="24"/>
      <c r="G130" s="17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 ht="11.25" customHeight="1" x14ac:dyDescent="0.2">
      <c r="B131" s="181" t="s">
        <v>112</v>
      </c>
      <c r="C131" s="87"/>
      <c r="D131" s="87"/>
      <c r="E131" s="86"/>
      <c r="F131" s="32"/>
      <c r="G131" s="182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Y131" s="19"/>
      <c r="Z131" s="19"/>
      <c r="AA131" s="19"/>
      <c r="AB131" s="19"/>
    </row>
    <row r="132" spans="1:28" ht="11.25" customHeight="1" x14ac:dyDescent="0.2">
      <c r="B132" s="86"/>
      <c r="C132" s="87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</row>
    <row r="133" spans="1:28" ht="11.25" customHeight="1" x14ac:dyDescent="0.2">
      <c r="A133" s="1"/>
      <c r="B133" s="183" t="s">
        <v>111</v>
      </c>
      <c r="C133" s="87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W133" s="22"/>
      <c r="X133" s="19"/>
    </row>
    <row r="134" spans="1:28" ht="11.25" customHeight="1" x14ac:dyDescent="0.2">
      <c r="A134" s="1"/>
      <c r="B134" s="183"/>
      <c r="C134" s="87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W134" s="22"/>
      <c r="X134" s="19"/>
    </row>
    <row r="135" spans="1:28" ht="11.25" customHeight="1" x14ac:dyDescent="0.2">
      <c r="A135" s="1"/>
      <c r="B135" s="183"/>
      <c r="C135" s="87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W135" s="22"/>
      <c r="X135" s="19"/>
    </row>
    <row r="136" spans="1:28" ht="11.25" customHeight="1" x14ac:dyDescent="0.2">
      <c r="A136" s="1"/>
      <c r="B136" s="183"/>
      <c r="C136" s="87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W136" s="22"/>
      <c r="X136" s="19"/>
    </row>
    <row r="137" spans="1:28" ht="11.25" customHeight="1" x14ac:dyDescent="0.2">
      <c r="A137" s="1"/>
      <c r="B137" s="86"/>
      <c r="C137" s="87"/>
      <c r="D137" s="87"/>
      <c r="E137" s="86"/>
      <c r="F137" s="32"/>
      <c r="G137" s="182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W137" s="22"/>
      <c r="X137" s="19"/>
    </row>
    <row r="138" spans="1:28" ht="11.25" customHeight="1" x14ac:dyDescent="0.2">
      <c r="A138" s="1"/>
      <c r="B138" s="86"/>
      <c r="C138" s="87"/>
      <c r="D138" s="87"/>
      <c r="E138" s="182" t="s">
        <v>110</v>
      </c>
      <c r="F138" s="182"/>
      <c r="G138" s="90"/>
      <c r="H138" s="182"/>
      <c r="I138" s="182"/>
      <c r="J138" s="182"/>
      <c r="K138" s="182"/>
      <c r="L138" s="182"/>
      <c r="M138" s="182"/>
      <c r="N138" s="182"/>
      <c r="O138" s="182" t="s">
        <v>105</v>
      </c>
      <c r="P138" s="182"/>
      <c r="Q138" s="182"/>
      <c r="R138" s="182"/>
      <c r="S138" s="182"/>
      <c r="T138" s="182"/>
      <c r="W138" s="22"/>
      <c r="X138" s="19"/>
    </row>
    <row r="139" spans="1:28" ht="11.25" customHeight="1" x14ac:dyDescent="0.2">
      <c r="A139" s="1"/>
      <c r="B139" s="86"/>
      <c r="C139" s="87"/>
      <c r="D139" s="87"/>
      <c r="E139" s="182" t="s">
        <v>89</v>
      </c>
      <c r="F139" s="182"/>
      <c r="G139" s="90"/>
      <c r="H139" s="182"/>
      <c r="I139" s="182"/>
      <c r="J139" s="182"/>
      <c r="K139" s="182"/>
      <c r="L139" s="182"/>
      <c r="M139" s="182"/>
      <c r="N139" s="182"/>
      <c r="O139" s="182" t="s">
        <v>102</v>
      </c>
      <c r="P139" s="182"/>
      <c r="Q139" s="182"/>
      <c r="R139" s="182"/>
      <c r="S139" s="182"/>
      <c r="T139" s="182"/>
      <c r="W139" s="22"/>
      <c r="X139" s="19"/>
    </row>
    <row r="140" spans="1:28" ht="11.25" customHeight="1" x14ac:dyDescent="0.2">
      <c r="A140" s="246" t="s">
        <v>256</v>
      </c>
      <c r="B140" s="246"/>
      <c r="C140" s="246"/>
      <c r="D140" s="246"/>
      <c r="E140" s="246"/>
      <c r="F140" s="246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20"/>
    </row>
    <row r="141" spans="1:28" ht="11.25" customHeight="1" x14ac:dyDescent="0.2"/>
    <row r="142" spans="1:28" ht="11.25" customHeight="1" x14ac:dyDescent="0.2"/>
    <row r="143" spans="1:28" ht="11.25" customHeight="1" x14ac:dyDescent="0.2">
      <c r="A143" s="24"/>
      <c r="B143" s="24"/>
      <c r="C143" s="179"/>
      <c r="D143" s="179"/>
      <c r="E143" s="177"/>
      <c r="F143" s="179"/>
      <c r="G143" s="22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8" ht="11.25" customHeight="1" x14ac:dyDescent="0.2">
      <c r="A144" s="24"/>
      <c r="B144" s="24"/>
      <c r="C144" s="179"/>
      <c r="D144" s="179"/>
      <c r="E144" s="177"/>
      <c r="F144" s="179"/>
      <c r="G144" s="22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1.25" customHeight="1" x14ac:dyDescent="0.2">
      <c r="A145" s="23"/>
      <c r="B145" s="24"/>
      <c r="C145" s="179"/>
      <c r="D145" s="179"/>
      <c r="E145" s="177"/>
      <c r="F145" s="247"/>
      <c r="G145" s="247"/>
      <c r="H145" s="247"/>
      <c r="I145" s="247"/>
      <c r="J145" s="247"/>
      <c r="K145" s="247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06"/>
    </row>
    <row r="146" spans="1:25" ht="11.25" customHeight="1" x14ac:dyDescent="0.2">
      <c r="A146" s="23"/>
      <c r="B146" s="24"/>
      <c r="C146" s="179"/>
      <c r="D146" s="179"/>
      <c r="E146" s="177"/>
      <c r="F146" s="247"/>
      <c r="G146" s="247"/>
      <c r="H146" s="247"/>
      <c r="I146" s="247"/>
      <c r="J146" s="247"/>
      <c r="K146" s="247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06"/>
    </row>
    <row r="147" spans="1:25" ht="11.25" customHeight="1" x14ac:dyDescent="0.2">
      <c r="A147" s="23"/>
      <c r="B147" s="24"/>
      <c r="C147" s="179"/>
      <c r="D147" s="179"/>
      <c r="E147" s="177"/>
      <c r="F147" s="207"/>
      <c r="G147" s="207"/>
      <c r="H147" s="207"/>
      <c r="I147" s="207"/>
      <c r="J147" s="207"/>
      <c r="K147" s="207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08"/>
    </row>
    <row r="148" spans="1:25" x14ac:dyDescent="0.2">
      <c r="A148" s="209"/>
      <c r="B148" s="24"/>
      <c r="C148" s="179"/>
      <c r="D148" s="179"/>
      <c r="E148" s="210"/>
      <c r="F148" s="211"/>
      <c r="G148" s="21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20"/>
      <c r="Y148" s="19"/>
    </row>
    <row r="149" spans="1:25" x14ac:dyDescent="0.2">
      <c r="A149" s="245"/>
      <c r="B149" s="245"/>
      <c r="C149" s="245"/>
      <c r="D149" s="8"/>
      <c r="E149" s="21"/>
      <c r="F149" s="213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x14ac:dyDescent="0.2">
      <c r="A150" s="245"/>
      <c r="B150" s="245"/>
      <c r="C150" s="245"/>
      <c r="D150" s="8"/>
      <c r="E150" s="21"/>
      <c r="F150" s="213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1.25" customHeight="1" x14ac:dyDescent="0.2">
      <c r="A151" s="245"/>
      <c r="B151" s="245"/>
      <c r="C151" s="245"/>
      <c r="D151" s="8"/>
      <c r="E151" s="21"/>
      <c r="F151" s="213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1.45" customHeight="1" x14ac:dyDescent="0.2">
      <c r="A152" s="245"/>
      <c r="B152" s="245"/>
      <c r="C152" s="245"/>
      <c r="D152" s="8"/>
      <c r="E152" s="21"/>
      <c r="F152" s="213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23"/>
      <c r="S152" s="23"/>
      <c r="T152" s="19"/>
      <c r="U152" s="19"/>
      <c r="V152" s="19"/>
      <c r="W152" s="19"/>
      <c r="X152" s="19"/>
      <c r="Y152" s="19"/>
    </row>
    <row r="153" spans="1:25" x14ac:dyDescent="0.2">
      <c r="A153" s="245"/>
      <c r="B153" s="245"/>
      <c r="C153" s="245"/>
      <c r="D153" s="8"/>
      <c r="E153" s="21"/>
      <c r="F153" s="214"/>
      <c r="G153" s="215"/>
      <c r="H153" s="215"/>
      <c r="I153" s="215"/>
      <c r="J153" s="215"/>
      <c r="K153" s="24"/>
      <c r="L153" s="24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19"/>
    </row>
    <row r="154" spans="1:25" x14ac:dyDescent="0.2">
      <c r="A154" s="245"/>
      <c r="B154" s="245"/>
      <c r="C154" s="245"/>
      <c r="D154" s="8"/>
      <c r="E154" s="21"/>
      <c r="F154" s="214"/>
      <c r="G154" s="215"/>
      <c r="H154" s="215"/>
      <c r="I154" s="215"/>
      <c r="J154" s="215"/>
      <c r="K154" s="24"/>
      <c r="L154" s="24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19"/>
    </row>
    <row r="155" spans="1:25" x14ac:dyDescent="0.2">
      <c r="A155" s="245"/>
      <c r="B155" s="245"/>
      <c r="C155" s="245"/>
      <c r="D155" s="8"/>
      <c r="E155" s="21"/>
      <c r="F155" s="214"/>
      <c r="G155" s="215"/>
      <c r="H155" s="215"/>
      <c r="I155" s="215"/>
      <c r="J155" s="215"/>
      <c r="K155" s="24"/>
      <c r="L155" s="24"/>
      <c r="M155" s="215"/>
      <c r="N155" s="215"/>
      <c r="O155" s="215"/>
      <c r="P155" s="215"/>
      <c r="Q155" s="215"/>
      <c r="R155" s="215"/>
      <c r="S155" s="24"/>
      <c r="T155" s="215"/>
      <c r="U155" s="215"/>
      <c r="V155" s="215"/>
      <c r="W155" s="215"/>
      <c r="X155" s="215"/>
      <c r="Y155" s="19"/>
    </row>
    <row r="156" spans="1:25" x14ac:dyDescent="0.2">
      <c r="A156" s="245"/>
      <c r="B156" s="245"/>
      <c r="C156" s="245"/>
      <c r="D156" s="8"/>
      <c r="E156" s="21"/>
      <c r="F156" s="214"/>
      <c r="G156" s="215"/>
      <c r="H156" s="215"/>
      <c r="I156" s="215"/>
      <c r="J156" s="215"/>
      <c r="K156" s="24"/>
      <c r="L156" s="24"/>
      <c r="M156" s="215"/>
      <c r="N156" s="215"/>
      <c r="O156" s="215"/>
      <c r="P156" s="215"/>
      <c r="Q156" s="215"/>
      <c r="R156" s="215"/>
      <c r="S156" s="24"/>
      <c r="T156" s="215"/>
      <c r="U156" s="215"/>
      <c r="V156" s="215"/>
      <c r="W156" s="215"/>
      <c r="X156" s="215"/>
      <c r="Y156" s="19"/>
    </row>
    <row r="157" spans="1:25" x14ac:dyDescent="0.2">
      <c r="A157" s="245"/>
      <c r="B157" s="245"/>
      <c r="C157" s="245"/>
      <c r="D157" s="8"/>
      <c r="E157" s="21"/>
      <c r="F157" s="214"/>
      <c r="G157" s="215"/>
      <c r="H157" s="215"/>
      <c r="I157" s="215"/>
      <c r="J157" s="215"/>
      <c r="K157" s="24"/>
      <c r="L157" s="24"/>
      <c r="M157" s="215"/>
      <c r="N157" s="215"/>
      <c r="O157" s="215"/>
      <c r="P157" s="215"/>
      <c r="Q157" s="215"/>
      <c r="R157" s="215"/>
      <c r="S157" s="24"/>
      <c r="T157" s="215"/>
      <c r="U157" s="215"/>
      <c r="V157" s="215"/>
      <c r="W157" s="215"/>
      <c r="X157" s="215"/>
      <c r="Y157" s="19"/>
    </row>
    <row r="158" spans="1:25" x14ac:dyDescent="0.2">
      <c r="A158" s="245"/>
      <c r="B158" s="245"/>
      <c r="C158" s="245"/>
      <c r="D158" s="8"/>
      <c r="E158" s="21"/>
      <c r="F158" s="214"/>
      <c r="G158" s="215"/>
      <c r="H158" s="215"/>
      <c r="I158" s="215"/>
      <c r="J158" s="215"/>
      <c r="K158" s="24"/>
      <c r="L158" s="24"/>
      <c r="M158" s="215"/>
      <c r="N158" s="215"/>
      <c r="O158" s="215"/>
      <c r="P158" s="215"/>
      <c r="Q158" s="215"/>
      <c r="R158" s="215"/>
      <c r="S158" s="24"/>
      <c r="T158" s="215"/>
      <c r="U158" s="215"/>
      <c r="V158" s="215"/>
      <c r="W158" s="215"/>
      <c r="X158" s="215"/>
      <c r="Y158" s="19"/>
    </row>
    <row r="159" spans="1:25" x14ac:dyDescent="0.2">
      <c r="A159" s="245"/>
      <c r="B159" s="245"/>
      <c r="C159" s="245"/>
      <c r="D159" s="8"/>
      <c r="E159" s="21"/>
      <c r="F159" s="214"/>
      <c r="G159" s="215"/>
      <c r="H159" s="215"/>
      <c r="I159" s="215"/>
      <c r="J159" s="215"/>
      <c r="K159" s="24"/>
      <c r="L159" s="24"/>
      <c r="M159" s="215"/>
      <c r="N159" s="215"/>
      <c r="O159" s="215"/>
      <c r="P159" s="215"/>
      <c r="Q159" s="215"/>
      <c r="R159" s="215"/>
      <c r="S159" s="24"/>
      <c r="T159" s="215"/>
      <c r="U159" s="215"/>
      <c r="V159" s="215"/>
      <c r="W159" s="215"/>
      <c r="X159" s="215"/>
      <c r="Y159" s="19"/>
    </row>
    <row r="160" spans="1:25" x14ac:dyDescent="0.2">
      <c r="A160" s="245"/>
      <c r="B160" s="245"/>
      <c r="C160" s="245"/>
      <c r="D160" s="8"/>
      <c r="E160" s="21"/>
      <c r="F160" s="214"/>
      <c r="G160" s="215"/>
      <c r="H160" s="215"/>
      <c r="I160" s="215"/>
      <c r="J160" s="215"/>
      <c r="K160" s="24"/>
      <c r="L160" s="24"/>
      <c r="M160" s="215"/>
      <c r="N160" s="215"/>
      <c r="O160" s="215"/>
      <c r="P160" s="215"/>
      <c r="Q160" s="215"/>
      <c r="R160" s="215"/>
      <c r="S160" s="24"/>
      <c r="T160" s="215"/>
      <c r="U160" s="215"/>
      <c r="V160" s="215"/>
      <c r="W160" s="215"/>
      <c r="X160" s="215"/>
      <c r="Y160" s="19"/>
    </row>
    <row r="161" spans="1:25" x14ac:dyDescent="0.2">
      <c r="A161" s="245"/>
      <c r="B161" s="245"/>
      <c r="C161" s="245"/>
      <c r="D161" s="8"/>
      <c r="E161" s="21"/>
      <c r="F161" s="214"/>
      <c r="G161" s="215"/>
      <c r="H161" s="215"/>
      <c r="I161" s="215"/>
      <c r="J161" s="215"/>
      <c r="K161" s="24"/>
      <c r="L161" s="24"/>
      <c r="M161" s="215"/>
      <c r="N161" s="215"/>
      <c r="O161" s="215"/>
      <c r="P161" s="215"/>
      <c r="Q161" s="215"/>
      <c r="R161" s="215"/>
      <c r="S161" s="24"/>
      <c r="T161" s="215"/>
      <c r="U161" s="215"/>
      <c r="V161" s="215"/>
      <c r="W161" s="215"/>
      <c r="X161" s="215"/>
      <c r="Y161" s="19"/>
    </row>
    <row r="162" spans="1:25" x14ac:dyDescent="0.2">
      <c r="A162" s="245"/>
      <c r="B162" s="245"/>
      <c r="C162" s="245"/>
      <c r="D162" s="8"/>
      <c r="E162" s="21"/>
      <c r="F162" s="214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4"/>
      <c r="T162" s="24"/>
      <c r="U162" s="215"/>
      <c r="V162" s="215"/>
      <c r="W162" s="215"/>
      <c r="X162" s="215"/>
      <c r="Y162" s="19"/>
    </row>
    <row r="163" spans="1:25" x14ac:dyDescent="0.2">
      <c r="A163" s="245"/>
      <c r="B163" s="245"/>
      <c r="C163" s="245"/>
      <c r="D163" s="8"/>
      <c r="E163" s="21"/>
      <c r="F163" s="214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4"/>
      <c r="T163" s="24"/>
      <c r="U163" s="215"/>
      <c r="V163" s="215"/>
      <c r="W163" s="215"/>
      <c r="X163" s="215"/>
      <c r="Y163" s="19"/>
    </row>
    <row r="164" spans="1:25" x14ac:dyDescent="0.2">
      <c r="A164" s="245"/>
      <c r="B164" s="245"/>
      <c r="C164" s="245"/>
      <c r="D164" s="8"/>
      <c r="E164" s="23"/>
      <c r="F164" s="23"/>
      <c r="G164" s="19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19"/>
      <c r="W164" s="19"/>
      <c r="X164" s="19"/>
      <c r="Y164" s="23"/>
    </row>
    <row r="165" spans="1:25" x14ac:dyDescent="0.2">
      <c r="A165" s="245"/>
      <c r="B165" s="245"/>
      <c r="C165" s="245"/>
      <c r="D165" s="8"/>
      <c r="E165" s="23"/>
      <c r="F165" s="23"/>
      <c r="G165" s="19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19"/>
      <c r="W165" s="19"/>
      <c r="X165" s="19"/>
      <c r="Y165" s="23"/>
    </row>
    <row r="166" spans="1:25" x14ac:dyDescent="0.2">
      <c r="A166" s="245"/>
      <c r="B166" s="245"/>
      <c r="C166" s="245"/>
      <c r="D166" s="8"/>
      <c r="E166" s="23"/>
      <c r="F166" s="23"/>
      <c r="G166" s="19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19"/>
      <c r="W166" s="19"/>
      <c r="X166" s="19"/>
      <c r="Y166" s="23"/>
    </row>
    <row r="167" spans="1:25" x14ac:dyDescent="0.2">
      <c r="A167" s="245"/>
      <c r="B167" s="245"/>
      <c r="C167" s="245"/>
      <c r="D167" s="8"/>
      <c r="E167" s="23"/>
      <c r="F167" s="23"/>
      <c r="G167" s="19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19"/>
      <c r="W167" s="19"/>
      <c r="X167" s="19"/>
      <c r="Y167" s="23"/>
    </row>
    <row r="168" spans="1:25" x14ac:dyDescent="0.2">
      <c r="A168" s="245"/>
      <c r="B168" s="245"/>
      <c r="C168" s="245"/>
      <c r="D168" s="8"/>
      <c r="E168" s="21"/>
      <c r="F168" s="213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23"/>
      <c r="S168" s="23"/>
      <c r="T168" s="19"/>
      <c r="U168" s="19"/>
      <c r="V168" s="19"/>
      <c r="W168" s="19"/>
      <c r="X168" s="19"/>
      <c r="Y168" s="19"/>
    </row>
    <row r="169" spans="1:25" x14ac:dyDescent="0.2">
      <c r="A169" s="245"/>
      <c r="B169" s="245"/>
      <c r="C169" s="245"/>
      <c r="D169" s="8"/>
      <c r="E169" s="21"/>
      <c r="F169" s="213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23"/>
      <c r="S169" s="23"/>
      <c r="T169" s="23"/>
      <c r="U169" s="23"/>
      <c r="V169" s="19"/>
      <c r="W169" s="19"/>
      <c r="X169" s="19"/>
      <c r="Y169" s="19"/>
    </row>
    <row r="170" spans="1:25" x14ac:dyDescent="0.2">
      <c r="A170" s="245"/>
      <c r="B170" s="245"/>
      <c r="C170" s="245"/>
      <c r="D170" s="8"/>
      <c r="E170" s="21"/>
      <c r="F170" s="214"/>
      <c r="G170" s="215"/>
      <c r="H170" s="215"/>
      <c r="I170" s="215"/>
      <c r="J170" s="215"/>
      <c r="K170" s="24"/>
      <c r="L170" s="24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19"/>
    </row>
    <row r="171" spans="1:25" x14ac:dyDescent="0.2">
      <c r="A171" s="245"/>
      <c r="B171" s="245"/>
      <c r="C171" s="245"/>
      <c r="D171" s="8"/>
      <c r="E171" s="21"/>
      <c r="F171" s="214"/>
      <c r="G171" s="215"/>
      <c r="H171" s="215"/>
      <c r="I171" s="215"/>
      <c r="J171" s="215"/>
      <c r="K171" s="24"/>
      <c r="L171" s="24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19"/>
    </row>
    <row r="172" spans="1:25" x14ac:dyDescent="0.2">
      <c r="A172" s="245"/>
      <c r="B172" s="245"/>
      <c r="C172" s="245"/>
      <c r="D172" s="8"/>
      <c r="E172" s="21"/>
      <c r="F172" s="214"/>
      <c r="G172" s="215"/>
      <c r="H172" s="215"/>
      <c r="I172" s="215"/>
      <c r="J172" s="215"/>
      <c r="K172" s="24"/>
      <c r="L172" s="24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19"/>
    </row>
    <row r="173" spans="1:25" x14ac:dyDescent="0.2">
      <c r="A173" s="1"/>
      <c r="B173" s="1"/>
      <c r="C173" s="1"/>
      <c r="D173" s="8"/>
      <c r="E173" s="23"/>
      <c r="F173" s="23"/>
      <c r="G173" s="19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19"/>
      <c r="W173" s="19"/>
      <c r="X173" s="19"/>
      <c r="Y173" s="23"/>
    </row>
    <row r="174" spans="1:25" x14ac:dyDescent="0.2">
      <c r="A174" s="1"/>
      <c r="B174" s="1"/>
      <c r="C174" s="1"/>
      <c r="D174" s="8"/>
      <c r="E174" s="23"/>
      <c r="F174" s="23"/>
      <c r="G174" s="19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19"/>
      <c r="W174" s="19"/>
      <c r="X174" s="19"/>
      <c r="Y174" s="23"/>
    </row>
    <row r="175" spans="1:25" x14ac:dyDescent="0.2">
      <c r="A175" s="1"/>
      <c r="B175" s="1"/>
      <c r="C175" s="1"/>
      <c r="D175" s="8"/>
      <c r="E175" s="23"/>
      <c r="F175" s="23"/>
      <c r="G175" s="19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19"/>
      <c r="W175" s="19"/>
      <c r="X175" s="19"/>
      <c r="Y175" s="23"/>
    </row>
    <row r="176" spans="1:25" x14ac:dyDescent="0.2">
      <c r="A176" s="1"/>
      <c r="B176" s="1"/>
      <c r="C176" s="1"/>
      <c r="D176" s="8"/>
      <c r="E176" s="23"/>
      <c r="F176" s="23"/>
      <c r="G176" s="19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19"/>
      <c r="W176" s="19"/>
      <c r="X176" s="19"/>
      <c r="Y176" s="23"/>
    </row>
    <row r="177" spans="1:25" x14ac:dyDescent="0.2">
      <c r="A177" s="1"/>
      <c r="B177" s="1"/>
      <c r="C177" s="1"/>
      <c r="D177" s="8"/>
      <c r="E177" s="23"/>
      <c r="F177" s="23"/>
      <c r="G177" s="19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19"/>
      <c r="W177" s="19"/>
      <c r="X177" s="19"/>
      <c r="Y177" s="23"/>
    </row>
    <row r="178" spans="1:25" x14ac:dyDescent="0.2">
      <c r="A178" s="1"/>
      <c r="B178" s="1"/>
      <c r="C178" s="1"/>
      <c r="D178" s="8"/>
      <c r="E178" s="23"/>
      <c r="F178" s="23"/>
      <c r="G178" s="19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19"/>
      <c r="W178" s="19"/>
      <c r="X178" s="19"/>
      <c r="Y178" s="23"/>
    </row>
  </sheetData>
  <mergeCells count="143">
    <mergeCell ref="F1:K1"/>
    <mergeCell ref="A24:C32"/>
    <mergeCell ref="J23:K23"/>
    <mergeCell ref="F2:K2"/>
    <mergeCell ref="A4:C5"/>
    <mergeCell ref="D4:D5"/>
    <mergeCell ref="H4:K4"/>
    <mergeCell ref="H32:I32"/>
    <mergeCell ref="P5:Q5"/>
    <mergeCell ref="L4:O4"/>
    <mergeCell ref="L23:M23"/>
    <mergeCell ref="H5:I5"/>
    <mergeCell ref="J5:K5"/>
    <mergeCell ref="L5:M5"/>
    <mergeCell ref="H23:I23"/>
    <mergeCell ref="P32:Q32"/>
    <mergeCell ref="V106:W106"/>
    <mergeCell ref="A7:C23"/>
    <mergeCell ref="J32:K32"/>
    <mergeCell ref="L32:M32"/>
    <mergeCell ref="R103:S103"/>
    <mergeCell ref="R104:S104"/>
    <mergeCell ref="J77:K77"/>
    <mergeCell ref="L77:M77"/>
    <mergeCell ref="N77:O77"/>
    <mergeCell ref="J58:K58"/>
    <mergeCell ref="L58:M58"/>
    <mergeCell ref="N58:O58"/>
    <mergeCell ref="V32:W32"/>
    <mergeCell ref="A101:C106"/>
    <mergeCell ref="N106:O106"/>
    <mergeCell ref="P106:Q106"/>
    <mergeCell ref="R106:S106"/>
    <mergeCell ref="H100:I100"/>
    <mergeCell ref="J100:K100"/>
    <mergeCell ref="L100:M100"/>
    <mergeCell ref="N100:O100"/>
    <mergeCell ref="P100:Q100"/>
    <mergeCell ref="T100:U100"/>
    <mergeCell ref="R100:S100"/>
    <mergeCell ref="R32:S32"/>
    <mergeCell ref="T32:U32"/>
    <mergeCell ref="F74:K74"/>
    <mergeCell ref="J101:K101"/>
    <mergeCell ref="N102:O102"/>
    <mergeCell ref="H58:I58"/>
    <mergeCell ref="J92:K92"/>
    <mergeCell ref="L92:M92"/>
    <mergeCell ref="V5:W5"/>
    <mergeCell ref="N5:O5"/>
    <mergeCell ref="V58:W58"/>
    <mergeCell ref="P58:Q58"/>
    <mergeCell ref="T5:U5"/>
    <mergeCell ref="V23:W23"/>
    <mergeCell ref="N23:O23"/>
    <mergeCell ref="T92:U92"/>
    <mergeCell ref="V92:W92"/>
    <mergeCell ref="R5:S5"/>
    <mergeCell ref="N92:O92"/>
    <mergeCell ref="P92:Q92"/>
    <mergeCell ref="P77:Q77"/>
    <mergeCell ref="R77:S77"/>
    <mergeCell ref="R58:S58"/>
    <mergeCell ref="T23:U23"/>
    <mergeCell ref="T58:U58"/>
    <mergeCell ref="N32:O32"/>
    <mergeCell ref="T4:W4"/>
    <mergeCell ref="A115:G115"/>
    <mergeCell ref="A76:C77"/>
    <mergeCell ref="D76:D77"/>
    <mergeCell ref="H76:K76"/>
    <mergeCell ref="L76:O76"/>
    <mergeCell ref="T76:W76"/>
    <mergeCell ref="H77:I77"/>
    <mergeCell ref="A79:C92"/>
    <mergeCell ref="H92:I92"/>
    <mergeCell ref="V100:W100"/>
    <mergeCell ref="V77:W77"/>
    <mergeCell ref="H113:I113"/>
    <mergeCell ref="A107:C110"/>
    <mergeCell ref="A111:C113"/>
    <mergeCell ref="A93:C100"/>
    <mergeCell ref="V113:W113"/>
    <mergeCell ref="T77:U77"/>
    <mergeCell ref="R92:S92"/>
    <mergeCell ref="P113:Q113"/>
    <mergeCell ref="P23:Q23"/>
    <mergeCell ref="R23:S23"/>
    <mergeCell ref="A33:C58"/>
    <mergeCell ref="F73:K73"/>
    <mergeCell ref="V116:W116"/>
    <mergeCell ref="A118:G118"/>
    <mergeCell ref="H118:I118"/>
    <mergeCell ref="J118:K118"/>
    <mergeCell ref="L118:M118"/>
    <mergeCell ref="N118:O118"/>
    <mergeCell ref="P118:Q118"/>
    <mergeCell ref="R118:S118"/>
    <mergeCell ref="A116:G116"/>
    <mergeCell ref="H116:I116"/>
    <mergeCell ref="J116:K116"/>
    <mergeCell ref="L116:M116"/>
    <mergeCell ref="N116:O116"/>
    <mergeCell ref="P116:Q116"/>
    <mergeCell ref="R116:S116"/>
    <mergeCell ref="V121:W121"/>
    <mergeCell ref="N121:O121"/>
    <mergeCell ref="P121:Q121"/>
    <mergeCell ref="R121:S121"/>
    <mergeCell ref="T121:U121"/>
    <mergeCell ref="V120:W120"/>
    <mergeCell ref="T118:U118"/>
    <mergeCell ref="V118:W118"/>
    <mergeCell ref="R120:S120"/>
    <mergeCell ref="T120:U120"/>
    <mergeCell ref="A149:C172"/>
    <mergeCell ref="A140:F140"/>
    <mergeCell ref="F145:K145"/>
    <mergeCell ref="F146:K146"/>
    <mergeCell ref="J113:K113"/>
    <mergeCell ref="L113:M113"/>
    <mergeCell ref="A121:G121"/>
    <mergeCell ref="H121:I121"/>
    <mergeCell ref="J121:K121"/>
    <mergeCell ref="L121:M121"/>
    <mergeCell ref="N113:O113"/>
    <mergeCell ref="A120:G120"/>
    <mergeCell ref="T113:U113"/>
    <mergeCell ref="T106:U106"/>
    <mergeCell ref="H120:I120"/>
    <mergeCell ref="J120:K120"/>
    <mergeCell ref="L120:M120"/>
    <mergeCell ref="N120:O120"/>
    <mergeCell ref="P120:Q120"/>
    <mergeCell ref="T116:U116"/>
    <mergeCell ref="R113:S113"/>
    <mergeCell ref="J107:K107"/>
    <mergeCell ref="N108:O108"/>
    <mergeCell ref="R109:S109"/>
    <mergeCell ref="R110:S110"/>
    <mergeCell ref="H106:I106"/>
    <mergeCell ref="J106:K106"/>
    <mergeCell ref="L106:M106"/>
  </mergeCells>
  <phoneticPr fontId="1" type="noConversion"/>
  <pageMargins left="0.19685039370078741" right="0.19685039370078741" top="0.43307086614173229" bottom="0.19685039370078741" header="0.1574803149606299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4"/>
  <sheetViews>
    <sheetView topLeftCell="A19" zoomScale="150" zoomScaleNormal="150" workbookViewId="0">
      <selection activeCell="P35" sqref="P35"/>
    </sheetView>
  </sheetViews>
  <sheetFormatPr defaultRowHeight="11.25" x14ac:dyDescent="0.2"/>
  <cols>
    <col min="1" max="2" width="2.28515625" style="82" customWidth="1"/>
    <col min="3" max="3" width="2.28515625" style="83" customWidth="1"/>
    <col min="4" max="4" width="4" style="83" bestFit="1" customWidth="1"/>
    <col min="5" max="5" width="25.28515625" style="84" customWidth="1"/>
    <col min="6" max="6" width="11.140625" style="83" customWidth="1"/>
    <col min="7" max="7" width="3.7109375" style="184" customWidth="1"/>
    <col min="8" max="23" width="2.42578125" style="82" customWidth="1"/>
    <col min="24" max="24" width="3.7109375" style="82" customWidth="1"/>
    <col min="25" max="25" width="7.5703125" style="82" customWidth="1"/>
    <col min="26" max="26" width="9.140625" style="82"/>
    <col min="27" max="27" width="8.140625" style="82" customWidth="1"/>
    <col min="28" max="16384" width="9.140625" style="82"/>
  </cols>
  <sheetData>
    <row r="1" spans="1:29" ht="11.25" customHeight="1" x14ac:dyDescent="0.2">
      <c r="A1" s="86" t="s">
        <v>0</v>
      </c>
      <c r="F1" s="308" t="s">
        <v>85</v>
      </c>
      <c r="G1" s="308"/>
      <c r="H1" s="308"/>
      <c r="I1" s="308"/>
      <c r="J1" s="308"/>
      <c r="K1" s="308"/>
      <c r="Y1" s="85" t="s">
        <v>83</v>
      </c>
    </row>
    <row r="2" spans="1:29" ht="11.25" customHeight="1" x14ac:dyDescent="0.2">
      <c r="A2" s="86" t="s">
        <v>109</v>
      </c>
      <c r="D2" s="87"/>
      <c r="F2" s="308" t="s">
        <v>84</v>
      </c>
      <c r="G2" s="308"/>
      <c r="H2" s="308"/>
      <c r="I2" s="308"/>
      <c r="J2" s="308"/>
      <c r="K2" s="308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88"/>
      <c r="Z2" s="32"/>
      <c r="AA2" s="32"/>
      <c r="AB2" s="32"/>
      <c r="AC2" s="32"/>
    </row>
    <row r="3" spans="1:29" ht="11.25" customHeight="1" thickBot="1" x14ac:dyDescent="0.25">
      <c r="A3" s="86"/>
      <c r="D3" s="87"/>
      <c r="F3" s="192"/>
      <c r="G3" s="192"/>
      <c r="H3" s="192"/>
      <c r="I3" s="192"/>
      <c r="J3" s="192"/>
      <c r="K3" s="19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91" t="s">
        <v>228</v>
      </c>
      <c r="Z3" s="32"/>
      <c r="AA3" s="32"/>
      <c r="AB3" s="32"/>
      <c r="AC3" s="32"/>
    </row>
    <row r="4" spans="1:29" ht="11.25" customHeight="1" x14ac:dyDescent="0.2">
      <c r="A4" s="275" t="s">
        <v>1</v>
      </c>
      <c r="B4" s="276"/>
      <c r="C4" s="277"/>
      <c r="D4" s="281" t="s">
        <v>81</v>
      </c>
      <c r="E4" s="92" t="s">
        <v>40</v>
      </c>
      <c r="F4" s="93"/>
      <c r="G4" s="94"/>
      <c r="H4" s="283" t="s">
        <v>2</v>
      </c>
      <c r="I4" s="271"/>
      <c r="J4" s="271"/>
      <c r="K4" s="284"/>
      <c r="L4" s="270" t="s">
        <v>3</v>
      </c>
      <c r="M4" s="271"/>
      <c r="N4" s="271"/>
      <c r="O4" s="284"/>
      <c r="P4" s="95" t="s">
        <v>4</v>
      </c>
      <c r="Q4" s="96"/>
      <c r="R4" s="96"/>
      <c r="S4" s="97"/>
      <c r="T4" s="270" t="s">
        <v>5</v>
      </c>
      <c r="U4" s="271"/>
      <c r="V4" s="271"/>
      <c r="W4" s="272"/>
      <c r="X4" s="98"/>
      <c r="Y4" s="99"/>
    </row>
    <row r="5" spans="1:29" ht="11.25" customHeight="1" thickBot="1" x14ac:dyDescent="0.25">
      <c r="A5" s="278"/>
      <c r="B5" s="279"/>
      <c r="C5" s="280"/>
      <c r="D5" s="282"/>
      <c r="E5" s="100" t="s">
        <v>41</v>
      </c>
      <c r="F5" s="101" t="s">
        <v>42</v>
      </c>
      <c r="G5" s="195" t="s">
        <v>198</v>
      </c>
      <c r="H5" s="285" t="s">
        <v>6</v>
      </c>
      <c r="I5" s="286"/>
      <c r="J5" s="297" t="s">
        <v>7</v>
      </c>
      <c r="K5" s="286"/>
      <c r="L5" s="297" t="s">
        <v>8</v>
      </c>
      <c r="M5" s="286"/>
      <c r="N5" s="297" t="s">
        <v>9</v>
      </c>
      <c r="O5" s="286"/>
      <c r="P5" s="297" t="s">
        <v>10</v>
      </c>
      <c r="Q5" s="286"/>
      <c r="R5" s="297" t="s">
        <v>11</v>
      </c>
      <c r="S5" s="286"/>
      <c r="T5" s="297" t="s">
        <v>12</v>
      </c>
      <c r="U5" s="286"/>
      <c r="V5" s="297" t="s">
        <v>13</v>
      </c>
      <c r="W5" s="298"/>
      <c r="X5" s="2" t="s">
        <v>14</v>
      </c>
      <c r="Y5" s="102" t="s">
        <v>15</v>
      </c>
    </row>
    <row r="6" spans="1:29" ht="11.25" customHeight="1" thickBot="1" x14ac:dyDescent="0.25">
      <c r="A6" s="33" t="s">
        <v>16</v>
      </c>
      <c r="B6" s="103"/>
      <c r="C6" s="104"/>
      <c r="D6" s="105"/>
      <c r="E6" s="3"/>
      <c r="F6" s="26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Y6" s="7"/>
    </row>
    <row r="7" spans="1:29" ht="11.25" customHeight="1" x14ac:dyDescent="0.2">
      <c r="A7" s="299" t="s">
        <v>244</v>
      </c>
      <c r="B7" s="300"/>
      <c r="C7" s="301"/>
      <c r="D7" s="225">
        <v>0</v>
      </c>
      <c r="E7" s="226" t="s">
        <v>240</v>
      </c>
      <c r="F7" s="42" t="s">
        <v>257</v>
      </c>
      <c r="G7" s="137" t="s">
        <v>278</v>
      </c>
      <c r="H7" s="139">
        <v>0</v>
      </c>
      <c r="I7" s="141">
        <v>2</v>
      </c>
      <c r="J7" s="139"/>
      <c r="K7" s="141"/>
      <c r="L7" s="139"/>
      <c r="M7" s="141"/>
      <c r="N7" s="139"/>
      <c r="O7" s="141"/>
      <c r="P7" s="139"/>
      <c r="Q7" s="141"/>
      <c r="R7" s="139"/>
      <c r="S7" s="141"/>
      <c r="T7" s="139"/>
      <c r="U7" s="141"/>
      <c r="V7" s="139"/>
      <c r="W7" s="139"/>
      <c r="X7" s="227">
        <v>0</v>
      </c>
      <c r="Y7" s="175"/>
    </row>
    <row r="8" spans="1:29" ht="11.25" customHeight="1" x14ac:dyDescent="0.2">
      <c r="A8" s="302"/>
      <c r="B8" s="303"/>
      <c r="C8" s="304"/>
      <c r="D8" s="8">
        <v>1</v>
      </c>
      <c r="E8" s="31" t="s">
        <v>43</v>
      </c>
      <c r="F8" s="222" t="s">
        <v>44</v>
      </c>
      <c r="G8" s="112" t="s">
        <v>17</v>
      </c>
      <c r="H8" s="19">
        <v>2</v>
      </c>
      <c r="I8" s="19">
        <v>2</v>
      </c>
      <c r="J8" s="108"/>
      <c r="K8" s="19"/>
      <c r="L8" s="223"/>
      <c r="M8" s="224"/>
      <c r="N8" s="108"/>
      <c r="O8" s="19"/>
      <c r="P8" s="108"/>
      <c r="Q8" s="109"/>
      <c r="R8" s="108"/>
      <c r="S8" s="19"/>
      <c r="T8" s="108"/>
      <c r="U8" s="109"/>
      <c r="V8" s="19"/>
      <c r="W8" s="19"/>
      <c r="X8" s="112">
        <v>5</v>
      </c>
      <c r="Y8" s="106"/>
    </row>
    <row r="9" spans="1:29" ht="11.25" customHeight="1" x14ac:dyDescent="0.2">
      <c r="A9" s="302"/>
      <c r="B9" s="303"/>
      <c r="C9" s="304"/>
      <c r="D9" s="9">
        <f>D8+1</f>
        <v>2</v>
      </c>
      <c r="E9" s="28" t="s">
        <v>45</v>
      </c>
      <c r="F9" s="220" t="s">
        <v>46</v>
      </c>
      <c r="G9" s="67" t="s">
        <v>17</v>
      </c>
      <c r="H9" s="63"/>
      <c r="I9" s="63"/>
      <c r="J9" s="61">
        <v>2</v>
      </c>
      <c r="K9" s="63">
        <v>2</v>
      </c>
      <c r="L9" s="61"/>
      <c r="M9" s="64"/>
      <c r="N9" s="61"/>
      <c r="O9" s="63"/>
      <c r="P9" s="61"/>
      <c r="Q9" s="64"/>
      <c r="R9" s="75"/>
      <c r="S9" s="113"/>
      <c r="T9" s="69"/>
      <c r="U9" s="114"/>
      <c r="V9" s="113"/>
      <c r="W9" s="113"/>
      <c r="X9" s="67">
        <v>5</v>
      </c>
      <c r="Y9" s="70" t="s">
        <v>274</v>
      </c>
    </row>
    <row r="10" spans="1:29" ht="11.25" customHeight="1" x14ac:dyDescent="0.2">
      <c r="A10" s="302"/>
      <c r="B10" s="303"/>
      <c r="C10" s="304"/>
      <c r="D10" s="9">
        <f>D9+1</f>
        <v>3</v>
      </c>
      <c r="E10" s="28" t="s">
        <v>86</v>
      </c>
      <c r="F10" s="220" t="s">
        <v>241</v>
      </c>
      <c r="G10" s="67" t="s">
        <v>17</v>
      </c>
      <c r="H10" s="63"/>
      <c r="I10" s="63"/>
      <c r="J10" s="61"/>
      <c r="K10" s="63"/>
      <c r="L10" s="61">
        <v>1</v>
      </c>
      <c r="M10" s="64">
        <v>2</v>
      </c>
      <c r="N10" s="61"/>
      <c r="O10" s="63"/>
      <c r="P10" s="61"/>
      <c r="Q10" s="64"/>
      <c r="R10" s="75"/>
      <c r="S10" s="113"/>
      <c r="T10" s="69"/>
      <c r="U10" s="114"/>
      <c r="V10" s="113"/>
      <c r="W10" s="113"/>
      <c r="X10" s="67">
        <v>3</v>
      </c>
      <c r="Y10" s="70">
        <v>2</v>
      </c>
    </row>
    <row r="11" spans="1:29" ht="11.25" customHeight="1" x14ac:dyDescent="0.2">
      <c r="A11" s="302"/>
      <c r="B11" s="303"/>
      <c r="C11" s="304"/>
      <c r="D11" s="9">
        <v>4</v>
      </c>
      <c r="E11" s="28" t="s">
        <v>47</v>
      </c>
      <c r="F11" s="220" t="s">
        <v>242</v>
      </c>
      <c r="G11" s="67" t="s">
        <v>48</v>
      </c>
      <c r="H11" s="63"/>
      <c r="I11" s="63"/>
      <c r="J11" s="61"/>
      <c r="K11" s="63"/>
      <c r="L11" s="61">
        <v>0</v>
      </c>
      <c r="M11" s="64">
        <v>0</v>
      </c>
      <c r="N11" s="61"/>
      <c r="O11" s="63"/>
      <c r="P11" s="61"/>
      <c r="Q11" s="64"/>
      <c r="R11" s="75"/>
      <c r="S11" s="113"/>
      <c r="T11" s="69"/>
      <c r="U11" s="114"/>
      <c r="V11" s="113"/>
      <c r="W11" s="113"/>
      <c r="X11" s="67">
        <v>0</v>
      </c>
      <c r="Y11" s="70"/>
    </row>
    <row r="12" spans="1:29" ht="11.25" customHeight="1" x14ac:dyDescent="0.2">
      <c r="A12" s="302"/>
      <c r="B12" s="303"/>
      <c r="C12" s="304"/>
      <c r="D12" s="9">
        <v>5</v>
      </c>
      <c r="E12" s="28" t="s">
        <v>95</v>
      </c>
      <c r="F12" s="220" t="s">
        <v>49</v>
      </c>
      <c r="G12" s="67" t="s">
        <v>17</v>
      </c>
      <c r="H12" s="63">
        <v>2</v>
      </c>
      <c r="I12" s="63">
        <v>2</v>
      </c>
      <c r="J12" s="61"/>
      <c r="K12" s="63"/>
      <c r="L12" s="61"/>
      <c r="M12" s="64"/>
      <c r="N12" s="61"/>
      <c r="O12" s="63"/>
      <c r="P12" s="61"/>
      <c r="Q12" s="64"/>
      <c r="R12" s="61"/>
      <c r="S12" s="63"/>
      <c r="T12" s="61"/>
      <c r="U12" s="64"/>
      <c r="V12" s="63"/>
      <c r="W12" s="63"/>
      <c r="X12" s="67">
        <v>5</v>
      </c>
      <c r="Y12" s="70"/>
    </row>
    <row r="13" spans="1:29" ht="11.25" customHeight="1" x14ac:dyDescent="0.2">
      <c r="A13" s="302"/>
      <c r="B13" s="303"/>
      <c r="C13" s="304"/>
      <c r="D13" s="9">
        <f>D12+1</f>
        <v>6</v>
      </c>
      <c r="E13" s="28" t="s">
        <v>108</v>
      </c>
      <c r="F13" s="220" t="s">
        <v>50</v>
      </c>
      <c r="G13" s="67" t="s">
        <v>17</v>
      </c>
      <c r="H13" s="63"/>
      <c r="I13" s="63"/>
      <c r="J13" s="61">
        <v>2</v>
      </c>
      <c r="K13" s="63">
        <v>2</v>
      </c>
      <c r="L13" s="61"/>
      <c r="M13" s="64"/>
      <c r="N13" s="61"/>
      <c r="O13" s="63"/>
      <c r="P13" s="61"/>
      <c r="Q13" s="64"/>
      <c r="R13" s="61"/>
      <c r="S13" s="63"/>
      <c r="T13" s="61"/>
      <c r="U13" s="64"/>
      <c r="V13" s="63"/>
      <c r="W13" s="63"/>
      <c r="X13" s="67">
        <v>5</v>
      </c>
      <c r="Y13" s="70">
        <v>5</v>
      </c>
    </row>
    <row r="14" spans="1:29" ht="11.25" customHeight="1" x14ac:dyDescent="0.2">
      <c r="A14" s="302"/>
      <c r="B14" s="303"/>
      <c r="C14" s="304"/>
      <c r="D14" s="9">
        <v>7</v>
      </c>
      <c r="E14" s="28" t="s">
        <v>121</v>
      </c>
      <c r="F14" s="220" t="s">
        <v>51</v>
      </c>
      <c r="G14" s="67" t="s">
        <v>17</v>
      </c>
      <c r="H14" s="63"/>
      <c r="I14" s="63"/>
      <c r="J14" s="61"/>
      <c r="K14" s="63"/>
      <c r="L14" s="61">
        <v>2</v>
      </c>
      <c r="M14" s="64">
        <v>2</v>
      </c>
      <c r="N14" s="61"/>
      <c r="O14" s="63"/>
      <c r="P14" s="61"/>
      <c r="Q14" s="64"/>
      <c r="R14" s="61"/>
      <c r="S14" s="63"/>
      <c r="T14" s="61"/>
      <c r="U14" s="64"/>
      <c r="V14" s="63"/>
      <c r="W14" s="63"/>
      <c r="X14" s="67">
        <v>5</v>
      </c>
      <c r="Y14" s="70">
        <v>6</v>
      </c>
    </row>
    <row r="15" spans="1:29" ht="11.25" customHeight="1" x14ac:dyDescent="0.2">
      <c r="A15" s="302"/>
      <c r="B15" s="303"/>
      <c r="C15" s="304"/>
      <c r="D15" s="9">
        <v>8</v>
      </c>
      <c r="E15" s="28" t="s">
        <v>52</v>
      </c>
      <c r="F15" s="220" t="s">
        <v>53</v>
      </c>
      <c r="G15" s="67" t="s">
        <v>48</v>
      </c>
      <c r="H15" s="63"/>
      <c r="I15" s="63"/>
      <c r="J15" s="61"/>
      <c r="K15" s="63"/>
      <c r="L15" s="61">
        <v>0</v>
      </c>
      <c r="M15" s="64">
        <v>0</v>
      </c>
      <c r="N15" s="61"/>
      <c r="O15" s="63"/>
      <c r="P15" s="61"/>
      <c r="Q15" s="64"/>
      <c r="R15" s="61"/>
      <c r="S15" s="63"/>
      <c r="T15" s="61"/>
      <c r="U15" s="64"/>
      <c r="V15" s="63"/>
      <c r="W15" s="63"/>
      <c r="X15" s="67">
        <v>0</v>
      </c>
      <c r="Y15" s="70"/>
    </row>
    <row r="16" spans="1:29" ht="11.25" customHeight="1" x14ac:dyDescent="0.2">
      <c r="A16" s="302"/>
      <c r="B16" s="303"/>
      <c r="C16" s="304"/>
      <c r="D16" s="9">
        <v>9</v>
      </c>
      <c r="E16" s="28" t="s">
        <v>18</v>
      </c>
      <c r="F16" s="220" t="s">
        <v>54</v>
      </c>
      <c r="G16" s="67" t="s">
        <v>17</v>
      </c>
      <c r="H16" s="63">
        <v>2</v>
      </c>
      <c r="I16" s="63">
        <v>2</v>
      </c>
      <c r="J16" s="61"/>
      <c r="K16" s="63"/>
      <c r="L16" s="61"/>
      <c r="M16" s="64"/>
      <c r="N16" s="61"/>
      <c r="O16" s="63"/>
      <c r="P16" s="61"/>
      <c r="Q16" s="64"/>
      <c r="R16" s="61"/>
      <c r="S16" s="63"/>
      <c r="T16" s="61"/>
      <c r="U16" s="64"/>
      <c r="V16" s="63"/>
      <c r="W16" s="63"/>
      <c r="X16" s="67">
        <v>4</v>
      </c>
      <c r="Y16" s="70"/>
    </row>
    <row r="17" spans="1:25" ht="11.25" customHeight="1" x14ac:dyDescent="0.2">
      <c r="A17" s="302"/>
      <c r="B17" s="303"/>
      <c r="C17" s="304"/>
      <c r="D17" s="9">
        <v>10</v>
      </c>
      <c r="E17" s="28" t="s">
        <v>19</v>
      </c>
      <c r="F17" s="220" t="s">
        <v>55</v>
      </c>
      <c r="G17" s="67" t="s">
        <v>122</v>
      </c>
      <c r="H17" s="63">
        <v>1</v>
      </c>
      <c r="I17" s="63">
        <v>2</v>
      </c>
      <c r="J17" s="61"/>
      <c r="K17" s="63"/>
      <c r="L17" s="61"/>
      <c r="M17" s="64"/>
      <c r="N17" s="61"/>
      <c r="O17" s="63"/>
      <c r="P17" s="61"/>
      <c r="Q17" s="64"/>
      <c r="R17" s="75"/>
      <c r="S17" s="113"/>
      <c r="T17" s="69"/>
      <c r="U17" s="114"/>
      <c r="V17" s="113"/>
      <c r="W17" s="113"/>
      <c r="X17" s="67">
        <v>3</v>
      </c>
      <c r="Y17" s="70"/>
    </row>
    <row r="18" spans="1:25" ht="11.25" customHeight="1" x14ac:dyDescent="0.2">
      <c r="A18" s="302"/>
      <c r="B18" s="303"/>
      <c r="C18" s="304"/>
      <c r="D18" s="9">
        <v>11</v>
      </c>
      <c r="E18" s="28" t="s">
        <v>279</v>
      </c>
      <c r="F18" s="220" t="s">
        <v>289</v>
      </c>
      <c r="G18" s="67" t="s">
        <v>17</v>
      </c>
      <c r="H18" s="63">
        <v>2</v>
      </c>
      <c r="I18" s="63">
        <v>1</v>
      </c>
      <c r="J18" s="61"/>
      <c r="K18" s="64"/>
      <c r="L18" s="23"/>
      <c r="M18" s="23"/>
      <c r="N18" s="61"/>
      <c r="O18" s="63"/>
      <c r="P18" s="61"/>
      <c r="Q18" s="64"/>
      <c r="R18" s="75"/>
      <c r="S18" s="113"/>
      <c r="T18" s="69"/>
      <c r="U18" s="114"/>
      <c r="V18" s="113"/>
      <c r="W18" s="113"/>
      <c r="X18" s="67">
        <v>3</v>
      </c>
      <c r="Y18" s="70"/>
    </row>
    <row r="19" spans="1:25" ht="11.25" customHeight="1" x14ac:dyDescent="0.2">
      <c r="A19" s="302"/>
      <c r="B19" s="303"/>
      <c r="C19" s="304"/>
      <c r="D19" s="9">
        <v>12</v>
      </c>
      <c r="E19" s="28" t="s">
        <v>20</v>
      </c>
      <c r="F19" s="220" t="s">
        <v>56</v>
      </c>
      <c r="G19" s="67" t="s">
        <v>17</v>
      </c>
      <c r="H19" s="63"/>
      <c r="I19" s="64"/>
      <c r="J19" s="23">
        <v>2</v>
      </c>
      <c r="K19" s="23">
        <v>1</v>
      </c>
      <c r="L19" s="61"/>
      <c r="M19" s="64"/>
      <c r="N19" s="61"/>
      <c r="O19" s="63"/>
      <c r="P19" s="61"/>
      <c r="Q19" s="64"/>
      <c r="R19" s="75"/>
      <c r="S19" s="113"/>
      <c r="T19" s="69"/>
      <c r="U19" s="114"/>
      <c r="V19" s="113"/>
      <c r="W19" s="113"/>
      <c r="X19" s="67">
        <v>3</v>
      </c>
      <c r="Y19" s="70"/>
    </row>
    <row r="20" spans="1:25" ht="11.25" customHeight="1" x14ac:dyDescent="0.2">
      <c r="A20" s="302"/>
      <c r="B20" s="303"/>
      <c r="C20" s="304"/>
      <c r="D20" s="9">
        <v>13</v>
      </c>
      <c r="E20" s="28" t="s">
        <v>21</v>
      </c>
      <c r="F20" s="220" t="s">
        <v>57</v>
      </c>
      <c r="G20" s="67" t="s">
        <v>122</v>
      </c>
      <c r="H20" s="63">
        <v>0</v>
      </c>
      <c r="I20" s="63">
        <v>2</v>
      </c>
      <c r="J20" s="61"/>
      <c r="K20" s="63"/>
      <c r="L20" s="61"/>
      <c r="M20" s="64"/>
      <c r="N20" s="61"/>
      <c r="O20" s="63"/>
      <c r="P20" s="61"/>
      <c r="Q20" s="64"/>
      <c r="R20" s="75"/>
      <c r="S20" s="113"/>
      <c r="T20" s="69"/>
      <c r="U20" s="114"/>
      <c r="V20" s="113"/>
      <c r="W20" s="113"/>
      <c r="X20" s="67">
        <v>3</v>
      </c>
      <c r="Y20" s="70"/>
    </row>
    <row r="21" spans="1:25" ht="11.25" customHeight="1" thickBot="1" x14ac:dyDescent="0.25">
      <c r="A21" s="302"/>
      <c r="B21" s="303"/>
      <c r="C21" s="304"/>
      <c r="D21" s="10">
        <v>14</v>
      </c>
      <c r="E21" s="219" t="s">
        <v>22</v>
      </c>
      <c r="F21" s="221" t="s">
        <v>58</v>
      </c>
      <c r="G21" s="68" t="s">
        <v>122</v>
      </c>
      <c r="H21" s="116"/>
      <c r="I21" s="116"/>
      <c r="J21" s="73">
        <v>0</v>
      </c>
      <c r="K21" s="116">
        <v>2</v>
      </c>
      <c r="L21" s="73"/>
      <c r="M21" s="117"/>
      <c r="N21" s="73"/>
      <c r="O21" s="116"/>
      <c r="P21" s="73"/>
      <c r="Q21" s="117"/>
      <c r="R21" s="72"/>
      <c r="S21" s="118"/>
      <c r="T21" s="119"/>
      <c r="U21" s="120"/>
      <c r="V21" s="118"/>
      <c r="W21" s="118"/>
      <c r="X21" s="68">
        <v>3</v>
      </c>
      <c r="Y21" s="71">
        <v>13</v>
      </c>
    </row>
    <row r="22" spans="1:25" ht="11.25" customHeight="1" x14ac:dyDescent="0.2">
      <c r="A22" s="302"/>
      <c r="B22" s="303"/>
      <c r="C22" s="304"/>
      <c r="D22" s="11"/>
      <c r="E22" s="121" t="s">
        <v>59</v>
      </c>
      <c r="F22" s="122">
        <f>X22</f>
        <v>47</v>
      </c>
      <c r="G22" s="123"/>
      <c r="H22" s="124">
        <f t="shared" ref="H22:M22" si="0">SUM(H8:H21)</f>
        <v>9</v>
      </c>
      <c r="I22" s="125">
        <v>13</v>
      </c>
      <c r="J22" s="110">
        <f t="shared" si="0"/>
        <v>6</v>
      </c>
      <c r="K22" s="125">
        <f t="shared" si="0"/>
        <v>7</v>
      </c>
      <c r="L22" s="110">
        <f t="shared" si="0"/>
        <v>3</v>
      </c>
      <c r="M22" s="111">
        <f t="shared" si="0"/>
        <v>4</v>
      </c>
      <c r="N22" s="110">
        <v>0</v>
      </c>
      <c r="O22" s="125">
        <v>0</v>
      </c>
      <c r="P22" s="110">
        <v>0</v>
      </c>
      <c r="Q22" s="111">
        <v>0</v>
      </c>
      <c r="R22" s="126">
        <v>0</v>
      </c>
      <c r="S22" s="103">
        <v>0</v>
      </c>
      <c r="T22" s="127">
        <v>0</v>
      </c>
      <c r="U22" s="128">
        <v>0</v>
      </c>
      <c r="V22" s="103">
        <v>0</v>
      </c>
      <c r="W22" s="128">
        <v>0</v>
      </c>
      <c r="X22" s="129">
        <f>SUM(X8:X21)</f>
        <v>47</v>
      </c>
      <c r="Y22" s="129"/>
    </row>
    <row r="23" spans="1:25" ht="11.25" customHeight="1" thickBot="1" x14ac:dyDescent="0.25">
      <c r="A23" s="305"/>
      <c r="B23" s="306"/>
      <c r="C23" s="307"/>
      <c r="D23" s="12"/>
      <c r="E23" s="130" t="s">
        <v>87</v>
      </c>
      <c r="F23" s="131">
        <f>100*F22/240</f>
        <v>19.583333333333332</v>
      </c>
      <c r="G23" s="132"/>
      <c r="H23" s="296">
        <f>H22+I22</f>
        <v>22</v>
      </c>
      <c r="I23" s="242"/>
      <c r="J23" s="241">
        <f>J22+K22</f>
        <v>13</v>
      </c>
      <c r="K23" s="242"/>
      <c r="L23" s="241">
        <f>L22+M22</f>
        <v>7</v>
      </c>
      <c r="M23" s="242"/>
      <c r="N23" s="241">
        <f>N22+O22</f>
        <v>0</v>
      </c>
      <c r="O23" s="242"/>
      <c r="P23" s="241">
        <f>P22+Q22</f>
        <v>0</v>
      </c>
      <c r="Q23" s="242"/>
      <c r="R23" s="241">
        <f>R22+S22</f>
        <v>0</v>
      </c>
      <c r="S23" s="242"/>
      <c r="T23" s="241">
        <f>T22+U22</f>
        <v>0</v>
      </c>
      <c r="U23" s="242"/>
      <c r="V23" s="241">
        <f>V22+W22</f>
        <v>0</v>
      </c>
      <c r="W23" s="242"/>
      <c r="X23" s="133"/>
      <c r="Y23" s="133"/>
    </row>
    <row r="24" spans="1:25" ht="11.25" customHeight="1" x14ac:dyDescent="0.2">
      <c r="A24" s="299" t="s">
        <v>201</v>
      </c>
      <c r="B24" s="300"/>
      <c r="C24" s="301"/>
      <c r="D24" s="13">
        <v>15</v>
      </c>
      <c r="E24" s="79" t="s">
        <v>117</v>
      </c>
      <c r="F24" s="190" t="s">
        <v>118</v>
      </c>
      <c r="G24" s="78" t="s">
        <v>17</v>
      </c>
      <c r="H24" s="134"/>
      <c r="I24" s="135"/>
      <c r="J24" s="77">
        <v>2</v>
      </c>
      <c r="K24" s="135">
        <v>0</v>
      </c>
      <c r="L24" s="77"/>
      <c r="M24" s="136"/>
      <c r="N24" s="77"/>
      <c r="O24" s="135"/>
      <c r="P24" s="77"/>
      <c r="Q24" s="136"/>
      <c r="R24" s="77"/>
      <c r="S24" s="135"/>
      <c r="T24" s="77"/>
      <c r="U24" s="136"/>
      <c r="V24" s="135"/>
      <c r="W24" s="136"/>
      <c r="X24" s="76">
        <v>2</v>
      </c>
      <c r="Y24" s="76"/>
    </row>
    <row r="25" spans="1:25" ht="11.25" customHeight="1" x14ac:dyDescent="0.2">
      <c r="A25" s="302"/>
      <c r="B25" s="303"/>
      <c r="C25" s="304"/>
      <c r="D25" s="14">
        <v>16</v>
      </c>
      <c r="E25" s="80" t="s">
        <v>113</v>
      </c>
      <c r="F25" s="37" t="s">
        <v>116</v>
      </c>
      <c r="G25" s="70" t="s">
        <v>17</v>
      </c>
      <c r="H25" s="62"/>
      <c r="I25" s="63"/>
      <c r="J25" s="61"/>
      <c r="K25" s="63"/>
      <c r="L25" s="61">
        <v>3</v>
      </c>
      <c r="M25" s="64">
        <v>0</v>
      </c>
      <c r="N25" s="61"/>
      <c r="O25" s="63"/>
      <c r="P25" s="61"/>
      <c r="Q25" s="64"/>
      <c r="R25" s="61"/>
      <c r="S25" s="63"/>
      <c r="T25" s="61"/>
      <c r="U25" s="64"/>
      <c r="V25" s="63"/>
      <c r="W25" s="64"/>
      <c r="X25" s="67">
        <v>3</v>
      </c>
      <c r="Y25" s="67"/>
    </row>
    <row r="26" spans="1:25" ht="11.25" customHeight="1" x14ac:dyDescent="0.2">
      <c r="A26" s="302"/>
      <c r="B26" s="303"/>
      <c r="C26" s="304"/>
      <c r="D26" s="14">
        <v>17</v>
      </c>
      <c r="E26" s="80" t="s">
        <v>114</v>
      </c>
      <c r="F26" s="35" t="s">
        <v>280</v>
      </c>
      <c r="G26" s="71" t="s">
        <v>122</v>
      </c>
      <c r="H26" s="115"/>
      <c r="I26" s="116"/>
      <c r="J26" s="73"/>
      <c r="K26" s="116"/>
      <c r="L26" s="73"/>
      <c r="M26" s="117"/>
      <c r="N26" s="73">
        <v>1</v>
      </c>
      <c r="O26" s="116">
        <v>2</v>
      </c>
      <c r="P26" s="73"/>
      <c r="Q26" s="117"/>
      <c r="R26" s="73"/>
      <c r="S26" s="116"/>
      <c r="T26" s="73"/>
      <c r="U26" s="117"/>
      <c r="V26" s="116"/>
      <c r="W26" s="117"/>
      <c r="X26" s="74">
        <v>4</v>
      </c>
      <c r="Y26" s="74">
        <v>16</v>
      </c>
    </row>
    <row r="27" spans="1:25" ht="11.25" customHeight="1" x14ac:dyDescent="0.2">
      <c r="A27" s="302"/>
      <c r="B27" s="303"/>
      <c r="C27" s="304"/>
      <c r="D27" s="14">
        <v>18</v>
      </c>
      <c r="E27" s="80" t="s">
        <v>123</v>
      </c>
      <c r="F27" s="44" t="s">
        <v>290</v>
      </c>
      <c r="G27" s="71" t="s">
        <v>122</v>
      </c>
      <c r="H27" s="115"/>
      <c r="I27" s="116"/>
      <c r="J27" s="73"/>
      <c r="K27" s="116"/>
      <c r="L27" s="73"/>
      <c r="M27" s="117"/>
      <c r="N27" s="73"/>
      <c r="O27" s="116"/>
      <c r="P27" s="73">
        <v>1</v>
      </c>
      <c r="Q27" s="117">
        <v>3</v>
      </c>
      <c r="R27" s="73"/>
      <c r="S27" s="116"/>
      <c r="T27" s="73"/>
      <c r="U27" s="117"/>
      <c r="V27" s="116"/>
      <c r="W27" s="117"/>
      <c r="X27" s="74">
        <v>4</v>
      </c>
      <c r="Y27" s="74"/>
    </row>
    <row r="28" spans="1:25" ht="11.25" customHeight="1" x14ac:dyDescent="0.2">
      <c r="A28" s="302"/>
      <c r="B28" s="303"/>
      <c r="C28" s="304"/>
      <c r="D28" s="14">
        <v>19</v>
      </c>
      <c r="E28" s="80" t="s">
        <v>115</v>
      </c>
      <c r="F28" s="45" t="s">
        <v>199</v>
      </c>
      <c r="G28" s="71" t="s">
        <v>17</v>
      </c>
      <c r="H28" s="115"/>
      <c r="I28" s="116"/>
      <c r="J28" s="73"/>
      <c r="K28" s="116"/>
      <c r="L28" s="73"/>
      <c r="M28" s="117"/>
      <c r="N28" s="73"/>
      <c r="O28" s="116"/>
      <c r="P28" s="73"/>
      <c r="Q28" s="117"/>
      <c r="R28" s="73">
        <v>1</v>
      </c>
      <c r="S28" s="116">
        <v>1</v>
      </c>
      <c r="T28" s="73"/>
      <c r="U28" s="117"/>
      <c r="V28" s="116"/>
      <c r="W28" s="117"/>
      <c r="X28" s="74">
        <v>4</v>
      </c>
      <c r="Y28" s="74">
        <v>18</v>
      </c>
    </row>
    <row r="29" spans="1:25" ht="11.25" customHeight="1" x14ac:dyDescent="0.2">
      <c r="A29" s="302"/>
      <c r="B29" s="303"/>
      <c r="C29" s="304"/>
      <c r="D29" s="14">
        <v>20</v>
      </c>
      <c r="E29" s="80" t="s">
        <v>281</v>
      </c>
      <c r="F29" s="45" t="s">
        <v>287</v>
      </c>
      <c r="G29" s="71" t="s">
        <v>17</v>
      </c>
      <c r="H29" s="115"/>
      <c r="I29" s="116"/>
      <c r="J29" s="73">
        <v>2</v>
      </c>
      <c r="K29" s="116">
        <v>0</v>
      </c>
      <c r="L29" s="73"/>
      <c r="M29" s="117"/>
      <c r="N29" s="73"/>
      <c r="O29" s="116"/>
      <c r="P29" s="73"/>
      <c r="Q29" s="117"/>
      <c r="R29" s="73"/>
      <c r="S29" s="116"/>
      <c r="T29" s="73"/>
      <c r="U29" s="117"/>
      <c r="V29" s="116"/>
      <c r="W29" s="117"/>
      <c r="X29" s="74">
        <v>2</v>
      </c>
      <c r="Y29" s="74"/>
    </row>
    <row r="30" spans="1:25" ht="11.25" customHeight="1" thickBot="1" x14ac:dyDescent="0.25">
      <c r="A30" s="302"/>
      <c r="B30" s="303"/>
      <c r="C30" s="304"/>
      <c r="D30" s="14">
        <v>21</v>
      </c>
      <c r="E30" s="81" t="s">
        <v>60</v>
      </c>
      <c r="F30" s="43" t="s">
        <v>120</v>
      </c>
      <c r="G30" s="71" t="s">
        <v>122</v>
      </c>
      <c r="H30" s="115">
        <v>2</v>
      </c>
      <c r="I30" s="116">
        <v>0</v>
      </c>
      <c r="J30" s="73"/>
      <c r="K30" s="116"/>
      <c r="L30" s="73"/>
      <c r="M30" s="117"/>
      <c r="N30" s="73"/>
      <c r="O30" s="116"/>
      <c r="P30" s="73"/>
      <c r="Q30" s="117"/>
      <c r="R30" s="73"/>
      <c r="S30" s="116"/>
      <c r="T30" s="73"/>
      <c r="U30" s="117"/>
      <c r="V30" s="116"/>
      <c r="W30" s="117"/>
      <c r="X30" s="74">
        <v>2</v>
      </c>
      <c r="Y30" s="74"/>
    </row>
    <row r="31" spans="1:25" ht="11.25" customHeight="1" x14ac:dyDescent="0.2">
      <c r="A31" s="302"/>
      <c r="B31" s="303"/>
      <c r="C31" s="304"/>
      <c r="D31" s="11"/>
      <c r="E31" s="121" t="s">
        <v>59</v>
      </c>
      <c r="F31" s="122">
        <f>X31</f>
        <v>21</v>
      </c>
      <c r="G31" s="123"/>
      <c r="H31" s="124">
        <v>2</v>
      </c>
      <c r="I31" s="125">
        <v>0</v>
      </c>
      <c r="J31" s="110">
        <v>4</v>
      </c>
      <c r="K31" s="125">
        <v>0</v>
      </c>
      <c r="L31" s="110">
        <v>3</v>
      </c>
      <c r="M31" s="111">
        <v>0</v>
      </c>
      <c r="N31" s="110">
        <v>1</v>
      </c>
      <c r="O31" s="125">
        <v>2</v>
      </c>
      <c r="P31" s="110">
        <f t="shared" ref="P31:X31" si="1">SUM(P24:P30)</f>
        <v>1</v>
      </c>
      <c r="Q31" s="111">
        <f t="shared" si="1"/>
        <v>3</v>
      </c>
      <c r="R31" s="110">
        <f t="shared" si="1"/>
        <v>1</v>
      </c>
      <c r="S31" s="111">
        <f t="shared" si="1"/>
        <v>1</v>
      </c>
      <c r="T31" s="110">
        <f t="shared" si="1"/>
        <v>0</v>
      </c>
      <c r="U31" s="111">
        <f t="shared" si="1"/>
        <v>0</v>
      </c>
      <c r="V31" s="110">
        <f t="shared" si="1"/>
        <v>0</v>
      </c>
      <c r="W31" s="111">
        <f t="shared" si="1"/>
        <v>0</v>
      </c>
      <c r="X31" s="129">
        <f t="shared" si="1"/>
        <v>21</v>
      </c>
      <c r="Y31" s="129"/>
    </row>
    <row r="32" spans="1:25" ht="11.25" customHeight="1" thickBot="1" x14ac:dyDescent="0.25">
      <c r="A32" s="305"/>
      <c r="B32" s="306"/>
      <c r="C32" s="307"/>
      <c r="D32" s="12"/>
      <c r="E32" s="130" t="s">
        <v>87</v>
      </c>
      <c r="F32" s="131">
        <f>100*F31/240</f>
        <v>8.75</v>
      </c>
      <c r="G32" s="132"/>
      <c r="H32" s="296">
        <f>H31+I31</f>
        <v>2</v>
      </c>
      <c r="I32" s="242"/>
      <c r="J32" s="241">
        <f>J31+K31</f>
        <v>4</v>
      </c>
      <c r="K32" s="242"/>
      <c r="L32" s="241">
        <f>L31+M31</f>
        <v>3</v>
      </c>
      <c r="M32" s="242"/>
      <c r="N32" s="241">
        <f>N31+O31</f>
        <v>3</v>
      </c>
      <c r="O32" s="242"/>
      <c r="P32" s="241">
        <f>P31+Q31</f>
        <v>4</v>
      </c>
      <c r="Q32" s="242"/>
      <c r="R32" s="241">
        <f>R31+S31</f>
        <v>2</v>
      </c>
      <c r="S32" s="242"/>
      <c r="T32" s="241">
        <f>T31+U31</f>
        <v>0</v>
      </c>
      <c r="U32" s="242"/>
      <c r="V32" s="241">
        <f>V31+W31</f>
        <v>0</v>
      </c>
      <c r="W32" s="242"/>
      <c r="X32" s="133"/>
      <c r="Y32" s="133"/>
    </row>
    <row r="33" spans="1:25" ht="11.25" customHeight="1" x14ac:dyDescent="0.2">
      <c r="A33" s="299" t="s">
        <v>247</v>
      </c>
      <c r="B33" s="300"/>
      <c r="C33" s="301"/>
      <c r="D33" s="15">
        <v>22</v>
      </c>
      <c r="E33" s="40" t="s">
        <v>23</v>
      </c>
      <c r="F33" s="42" t="s">
        <v>61</v>
      </c>
      <c r="G33" s="137" t="s">
        <v>122</v>
      </c>
      <c r="H33" s="138">
        <v>2</v>
      </c>
      <c r="I33" s="139">
        <v>2</v>
      </c>
      <c r="J33" s="140"/>
      <c r="K33" s="139"/>
      <c r="L33" s="140"/>
      <c r="M33" s="141"/>
      <c r="N33" s="140"/>
      <c r="O33" s="141"/>
      <c r="P33" s="172"/>
      <c r="Q33" s="172"/>
      <c r="R33" s="140"/>
      <c r="S33" s="139"/>
      <c r="T33" s="140"/>
      <c r="U33" s="141"/>
      <c r="V33" s="139"/>
      <c r="W33" s="139"/>
      <c r="X33" s="137">
        <v>4</v>
      </c>
      <c r="Y33" s="137"/>
    </row>
    <row r="34" spans="1:25" ht="11.25" customHeight="1" x14ac:dyDescent="0.2">
      <c r="A34" s="302"/>
      <c r="B34" s="303"/>
      <c r="C34" s="304"/>
      <c r="D34" s="16">
        <v>23</v>
      </c>
      <c r="E34" s="52" t="s">
        <v>24</v>
      </c>
      <c r="F34" s="37" t="s">
        <v>62</v>
      </c>
      <c r="G34" s="76" t="s">
        <v>17</v>
      </c>
      <c r="H34" s="134"/>
      <c r="I34" s="135"/>
      <c r="J34" s="108">
        <v>2</v>
      </c>
      <c r="K34" s="19">
        <v>2</v>
      </c>
      <c r="L34" s="77"/>
      <c r="M34" s="136"/>
      <c r="N34" s="77"/>
      <c r="O34" s="135"/>
      <c r="P34" s="160"/>
      <c r="Q34" s="228"/>
      <c r="R34" s="77"/>
      <c r="S34" s="135"/>
      <c r="T34" s="77"/>
      <c r="U34" s="136"/>
      <c r="V34" s="135"/>
      <c r="W34" s="135"/>
      <c r="X34" s="76">
        <v>4</v>
      </c>
      <c r="Y34" s="76">
        <v>22</v>
      </c>
    </row>
    <row r="35" spans="1:25" ht="11.25" customHeight="1" x14ac:dyDescent="0.2">
      <c r="A35" s="302"/>
      <c r="B35" s="303"/>
      <c r="C35" s="304"/>
      <c r="D35" s="16">
        <v>24</v>
      </c>
      <c r="E35" s="39" t="s">
        <v>25</v>
      </c>
      <c r="F35" s="37" t="s">
        <v>137</v>
      </c>
      <c r="G35" s="67" t="s">
        <v>122</v>
      </c>
      <c r="H35" s="62"/>
      <c r="I35" s="63"/>
      <c r="J35" s="73"/>
      <c r="K35" s="116"/>
      <c r="L35" s="61">
        <v>1</v>
      </c>
      <c r="M35" s="64">
        <v>2</v>
      </c>
      <c r="N35" s="61"/>
      <c r="O35" s="63"/>
      <c r="P35" s="61"/>
      <c r="Q35" s="64"/>
      <c r="R35" s="61"/>
      <c r="S35" s="63"/>
      <c r="T35" s="61"/>
      <c r="U35" s="64"/>
      <c r="V35" s="63"/>
      <c r="W35" s="63"/>
      <c r="X35" s="67">
        <v>3</v>
      </c>
      <c r="Y35" s="67">
        <v>23</v>
      </c>
    </row>
    <row r="36" spans="1:25" ht="11.25" customHeight="1" x14ac:dyDescent="0.2">
      <c r="A36" s="302"/>
      <c r="B36" s="303"/>
      <c r="C36" s="304"/>
      <c r="D36" s="16">
        <v>25</v>
      </c>
      <c r="E36" s="39" t="s">
        <v>124</v>
      </c>
      <c r="F36" s="37" t="s">
        <v>246</v>
      </c>
      <c r="G36" s="67" t="s">
        <v>17</v>
      </c>
      <c r="H36" s="62">
        <v>2</v>
      </c>
      <c r="I36" s="63">
        <v>1</v>
      </c>
      <c r="J36" s="61"/>
      <c r="K36" s="64"/>
      <c r="L36" s="63"/>
      <c r="M36" s="64"/>
      <c r="N36" s="61"/>
      <c r="O36" s="63"/>
      <c r="P36" s="61"/>
      <c r="Q36" s="64"/>
      <c r="R36" s="61"/>
      <c r="S36" s="63"/>
      <c r="T36" s="61"/>
      <c r="U36" s="64"/>
      <c r="V36" s="63"/>
      <c r="W36" s="63"/>
      <c r="X36" s="67">
        <v>4</v>
      </c>
      <c r="Y36" s="67"/>
    </row>
    <row r="37" spans="1:25" ht="11.25" customHeight="1" x14ac:dyDescent="0.2">
      <c r="A37" s="302"/>
      <c r="B37" s="303"/>
      <c r="C37" s="304"/>
      <c r="D37" s="16">
        <v>26</v>
      </c>
      <c r="E37" s="39" t="s">
        <v>125</v>
      </c>
      <c r="F37" s="37" t="s">
        <v>63</v>
      </c>
      <c r="G37" s="67" t="s">
        <v>17</v>
      </c>
      <c r="H37" s="62"/>
      <c r="I37" s="63"/>
      <c r="J37" s="77">
        <v>2</v>
      </c>
      <c r="K37" s="135">
        <v>1</v>
      </c>
      <c r="L37" s="61"/>
      <c r="M37" s="64"/>
      <c r="N37" s="61"/>
      <c r="O37" s="63"/>
      <c r="P37" s="61"/>
      <c r="Q37" s="64"/>
      <c r="R37" s="61"/>
      <c r="S37" s="63"/>
      <c r="T37" s="61"/>
      <c r="U37" s="64"/>
      <c r="V37" s="63"/>
      <c r="W37" s="63"/>
      <c r="X37" s="67">
        <v>3</v>
      </c>
      <c r="Y37" s="67">
        <v>25</v>
      </c>
    </row>
    <row r="38" spans="1:25" ht="11.25" customHeight="1" x14ac:dyDescent="0.2">
      <c r="A38" s="302"/>
      <c r="B38" s="303"/>
      <c r="C38" s="304"/>
      <c r="D38" s="16">
        <v>27</v>
      </c>
      <c r="E38" s="39" t="s">
        <v>126</v>
      </c>
      <c r="F38" s="37" t="s">
        <v>130</v>
      </c>
      <c r="G38" s="67" t="s">
        <v>122</v>
      </c>
      <c r="H38" s="62"/>
      <c r="I38" s="63"/>
      <c r="J38" s="61"/>
      <c r="K38" s="63"/>
      <c r="L38" s="61">
        <v>2</v>
      </c>
      <c r="M38" s="64">
        <v>1</v>
      </c>
      <c r="N38" s="61"/>
      <c r="O38" s="63"/>
      <c r="P38" s="61"/>
      <c r="Q38" s="64"/>
      <c r="R38" s="61"/>
      <c r="S38" s="63"/>
      <c r="T38" s="61"/>
      <c r="U38" s="64"/>
      <c r="V38" s="63"/>
      <c r="W38" s="63"/>
      <c r="X38" s="67">
        <v>3</v>
      </c>
      <c r="Y38" s="67">
        <v>26</v>
      </c>
    </row>
    <row r="39" spans="1:25" ht="11.25" customHeight="1" x14ac:dyDescent="0.2">
      <c r="A39" s="302"/>
      <c r="B39" s="303"/>
      <c r="C39" s="304"/>
      <c r="D39" s="16">
        <v>28</v>
      </c>
      <c r="E39" s="39" t="s">
        <v>252</v>
      </c>
      <c r="F39" s="37" t="s">
        <v>64</v>
      </c>
      <c r="G39" s="67" t="s">
        <v>17</v>
      </c>
      <c r="H39" s="62"/>
      <c r="I39" s="63"/>
      <c r="J39" s="61"/>
      <c r="K39" s="63"/>
      <c r="L39" s="61"/>
      <c r="M39" s="64"/>
      <c r="N39" s="61">
        <v>2</v>
      </c>
      <c r="O39" s="63">
        <v>2</v>
      </c>
      <c r="P39" s="61"/>
      <c r="Q39" s="64"/>
      <c r="R39" s="61"/>
      <c r="S39" s="63"/>
      <c r="T39" s="61"/>
      <c r="U39" s="64"/>
      <c r="V39" s="63"/>
      <c r="W39" s="63"/>
      <c r="X39" s="67">
        <v>4</v>
      </c>
      <c r="Y39" s="67">
        <v>27</v>
      </c>
    </row>
    <row r="40" spans="1:25" ht="11.25" customHeight="1" x14ac:dyDescent="0.2">
      <c r="A40" s="302"/>
      <c r="B40" s="303"/>
      <c r="C40" s="304"/>
      <c r="D40" s="16">
        <v>29</v>
      </c>
      <c r="E40" s="39" t="s">
        <v>26</v>
      </c>
      <c r="F40" s="37" t="s">
        <v>213</v>
      </c>
      <c r="G40" s="67" t="s">
        <v>122</v>
      </c>
      <c r="H40" s="62"/>
      <c r="I40" s="63"/>
      <c r="J40" s="61"/>
      <c r="K40" s="63"/>
      <c r="L40" s="61"/>
      <c r="M40" s="64"/>
      <c r="N40" s="61"/>
      <c r="O40" s="63"/>
      <c r="P40" s="61">
        <v>2</v>
      </c>
      <c r="Q40" s="64">
        <v>2</v>
      </c>
      <c r="R40" s="61"/>
      <c r="S40" s="63"/>
      <c r="T40" s="61"/>
      <c r="U40" s="64"/>
      <c r="V40" s="63"/>
      <c r="W40" s="63"/>
      <c r="X40" s="67">
        <v>4</v>
      </c>
      <c r="Y40" s="67">
        <v>28</v>
      </c>
    </row>
    <row r="41" spans="1:25" ht="11.25" customHeight="1" x14ac:dyDescent="0.2">
      <c r="A41" s="302"/>
      <c r="B41" s="303"/>
      <c r="C41" s="304"/>
      <c r="D41" s="16">
        <v>30</v>
      </c>
      <c r="E41" s="21" t="s">
        <v>27</v>
      </c>
      <c r="F41" s="37" t="s">
        <v>65</v>
      </c>
      <c r="G41" s="67" t="s">
        <v>122</v>
      </c>
      <c r="H41" s="62"/>
      <c r="I41" s="63"/>
      <c r="J41" s="61">
        <v>2</v>
      </c>
      <c r="K41" s="63">
        <v>1</v>
      </c>
      <c r="L41" s="61"/>
      <c r="M41" s="64"/>
      <c r="N41" s="61"/>
      <c r="O41" s="63"/>
      <c r="P41" s="61"/>
      <c r="Q41" s="64"/>
      <c r="R41" s="61"/>
      <c r="S41" s="63"/>
      <c r="T41" s="61"/>
      <c r="U41" s="64"/>
      <c r="V41" s="63"/>
      <c r="W41" s="63"/>
      <c r="X41" s="67">
        <v>3</v>
      </c>
      <c r="Y41" s="67">
        <v>11</v>
      </c>
    </row>
    <row r="42" spans="1:25" ht="11.25" customHeight="1" x14ac:dyDescent="0.2">
      <c r="A42" s="302"/>
      <c r="B42" s="303"/>
      <c r="C42" s="304"/>
      <c r="D42" s="16">
        <v>31</v>
      </c>
      <c r="E42" s="39" t="s">
        <v>28</v>
      </c>
      <c r="F42" s="37" t="s">
        <v>66</v>
      </c>
      <c r="G42" s="67" t="s">
        <v>17</v>
      </c>
      <c r="H42" s="62"/>
      <c r="I42" s="63"/>
      <c r="J42" s="61"/>
      <c r="K42" s="63"/>
      <c r="L42" s="61">
        <v>2</v>
      </c>
      <c r="M42" s="64">
        <v>1</v>
      </c>
      <c r="N42" s="61"/>
      <c r="O42" s="63"/>
      <c r="P42" s="61"/>
      <c r="Q42" s="64"/>
      <c r="R42" s="61"/>
      <c r="S42" s="63"/>
      <c r="T42" s="61"/>
      <c r="U42" s="64"/>
      <c r="V42" s="63"/>
      <c r="W42" s="63"/>
      <c r="X42" s="67">
        <v>3</v>
      </c>
      <c r="Y42" s="67">
        <v>30</v>
      </c>
    </row>
    <row r="43" spans="1:25" ht="11.25" customHeight="1" x14ac:dyDescent="0.2">
      <c r="A43" s="302"/>
      <c r="B43" s="303"/>
      <c r="C43" s="304"/>
      <c r="D43" s="16">
        <v>32</v>
      </c>
      <c r="E43" s="39" t="s">
        <v>29</v>
      </c>
      <c r="F43" s="37" t="s">
        <v>131</v>
      </c>
      <c r="G43" s="67" t="s">
        <v>17</v>
      </c>
      <c r="H43" s="62"/>
      <c r="I43" s="63"/>
      <c r="J43" s="61">
        <v>2</v>
      </c>
      <c r="K43" s="63">
        <v>1</v>
      </c>
      <c r="L43" s="61"/>
      <c r="M43" s="64"/>
      <c r="N43" s="61"/>
      <c r="O43" s="63"/>
      <c r="P43" s="61"/>
      <c r="Q43" s="64"/>
      <c r="R43" s="61"/>
      <c r="S43" s="63"/>
      <c r="T43" s="61"/>
      <c r="U43" s="64"/>
      <c r="V43" s="63"/>
      <c r="W43" s="63"/>
      <c r="X43" s="67">
        <v>3</v>
      </c>
      <c r="Y43" s="67"/>
    </row>
    <row r="44" spans="1:25" ht="11.25" customHeight="1" x14ac:dyDescent="0.2">
      <c r="A44" s="302"/>
      <c r="B44" s="303"/>
      <c r="C44" s="304"/>
      <c r="D44" s="16">
        <v>33</v>
      </c>
      <c r="E44" s="39" t="s">
        <v>67</v>
      </c>
      <c r="F44" s="37" t="s">
        <v>132</v>
      </c>
      <c r="G44" s="67" t="s">
        <v>17</v>
      </c>
      <c r="H44" s="62"/>
      <c r="I44" s="63"/>
      <c r="J44" s="61"/>
      <c r="K44" s="63"/>
      <c r="L44" s="61">
        <v>2</v>
      </c>
      <c r="M44" s="64">
        <v>2</v>
      </c>
      <c r="N44" s="61"/>
      <c r="O44" s="63"/>
      <c r="P44" s="61"/>
      <c r="Q44" s="64"/>
      <c r="R44" s="61"/>
      <c r="S44" s="63"/>
      <c r="T44" s="61"/>
      <c r="U44" s="64"/>
      <c r="V44" s="63"/>
      <c r="W44" s="63"/>
      <c r="X44" s="67">
        <v>4</v>
      </c>
      <c r="Y44" s="67">
        <v>32</v>
      </c>
    </row>
    <row r="45" spans="1:25" ht="11.25" customHeight="1" x14ac:dyDescent="0.2">
      <c r="A45" s="302"/>
      <c r="B45" s="303"/>
      <c r="C45" s="304"/>
      <c r="D45" s="16">
        <v>34</v>
      </c>
      <c r="E45" s="39" t="s">
        <v>30</v>
      </c>
      <c r="F45" s="37" t="s">
        <v>245</v>
      </c>
      <c r="G45" s="67" t="s">
        <v>17</v>
      </c>
      <c r="H45" s="62"/>
      <c r="I45" s="63"/>
      <c r="J45" s="61"/>
      <c r="K45" s="63"/>
      <c r="L45" s="61"/>
      <c r="M45" s="64"/>
      <c r="N45" s="61">
        <v>2</v>
      </c>
      <c r="O45" s="63">
        <v>2</v>
      </c>
      <c r="P45" s="61"/>
      <c r="Q45" s="64"/>
      <c r="R45" s="61"/>
      <c r="S45" s="63"/>
      <c r="T45" s="61"/>
      <c r="U45" s="64"/>
      <c r="V45" s="63"/>
      <c r="W45" s="63"/>
      <c r="X45" s="67">
        <v>4</v>
      </c>
      <c r="Y45" s="67">
        <v>33</v>
      </c>
    </row>
    <row r="46" spans="1:25" ht="11.25" customHeight="1" x14ac:dyDescent="0.2">
      <c r="A46" s="302"/>
      <c r="B46" s="303"/>
      <c r="C46" s="304"/>
      <c r="D46" s="16">
        <v>35</v>
      </c>
      <c r="E46" s="39" t="s">
        <v>31</v>
      </c>
      <c r="F46" s="37" t="s">
        <v>68</v>
      </c>
      <c r="G46" s="67" t="s">
        <v>17</v>
      </c>
      <c r="H46" s="62"/>
      <c r="I46" s="63"/>
      <c r="J46" s="61"/>
      <c r="K46" s="63"/>
      <c r="L46" s="61"/>
      <c r="M46" s="64"/>
      <c r="N46" s="61"/>
      <c r="O46" s="63"/>
      <c r="P46" s="61">
        <v>2</v>
      </c>
      <c r="Q46" s="64">
        <v>2</v>
      </c>
      <c r="R46" s="61"/>
      <c r="S46" s="63"/>
      <c r="T46" s="61"/>
      <c r="U46" s="64"/>
      <c r="V46" s="63"/>
      <c r="W46" s="63"/>
      <c r="X46" s="67">
        <v>4</v>
      </c>
      <c r="Y46" s="67">
        <v>33</v>
      </c>
    </row>
    <row r="47" spans="1:25" ht="11.25" customHeight="1" x14ac:dyDescent="0.2">
      <c r="A47" s="302"/>
      <c r="B47" s="303"/>
      <c r="C47" s="304"/>
      <c r="D47" s="16">
        <v>36</v>
      </c>
      <c r="E47" s="39" t="s">
        <v>154</v>
      </c>
      <c r="F47" s="37" t="s">
        <v>133</v>
      </c>
      <c r="G47" s="67" t="s">
        <v>122</v>
      </c>
      <c r="H47" s="62"/>
      <c r="I47" s="63"/>
      <c r="J47" s="61"/>
      <c r="K47" s="63"/>
      <c r="L47" s="61">
        <v>2</v>
      </c>
      <c r="M47" s="64">
        <v>0</v>
      </c>
      <c r="N47" s="61"/>
      <c r="O47" s="63"/>
      <c r="P47" s="61"/>
      <c r="Q47" s="64"/>
      <c r="R47" s="61"/>
      <c r="S47" s="63"/>
      <c r="T47" s="61"/>
      <c r="U47" s="64"/>
      <c r="V47" s="63"/>
      <c r="W47" s="63"/>
      <c r="X47" s="67">
        <v>3</v>
      </c>
      <c r="Y47" s="67" t="s">
        <v>258</v>
      </c>
    </row>
    <row r="48" spans="1:25" ht="11.25" customHeight="1" x14ac:dyDescent="0.2">
      <c r="A48" s="302"/>
      <c r="B48" s="303"/>
      <c r="C48" s="304"/>
      <c r="D48" s="16">
        <v>37</v>
      </c>
      <c r="E48" s="39" t="s">
        <v>127</v>
      </c>
      <c r="F48" s="37" t="s">
        <v>69</v>
      </c>
      <c r="G48" s="67" t="s">
        <v>17</v>
      </c>
      <c r="H48" s="62"/>
      <c r="I48" s="63"/>
      <c r="J48" s="61"/>
      <c r="K48" s="63"/>
      <c r="L48" s="61"/>
      <c r="M48" s="64"/>
      <c r="N48" s="61">
        <v>2</v>
      </c>
      <c r="O48" s="63">
        <v>1</v>
      </c>
      <c r="P48" s="61"/>
      <c r="Q48" s="64"/>
      <c r="R48" s="61"/>
      <c r="S48" s="63"/>
      <c r="T48" s="61"/>
      <c r="U48" s="64"/>
      <c r="V48" s="63"/>
      <c r="W48" s="63"/>
      <c r="X48" s="67">
        <v>3</v>
      </c>
      <c r="Y48" s="67" t="s">
        <v>129</v>
      </c>
    </row>
    <row r="49" spans="1:50" ht="11.25" customHeight="1" x14ac:dyDescent="0.2">
      <c r="A49" s="302"/>
      <c r="B49" s="303"/>
      <c r="C49" s="304"/>
      <c r="D49" s="16">
        <v>38</v>
      </c>
      <c r="E49" s="39" t="s">
        <v>128</v>
      </c>
      <c r="F49" s="37" t="s">
        <v>70</v>
      </c>
      <c r="G49" s="67" t="s">
        <v>17</v>
      </c>
      <c r="H49" s="62"/>
      <c r="I49" s="63"/>
      <c r="J49" s="61"/>
      <c r="K49" s="63"/>
      <c r="L49" s="61"/>
      <c r="M49" s="64"/>
      <c r="N49" s="61"/>
      <c r="O49" s="63"/>
      <c r="P49" s="61">
        <v>2</v>
      </c>
      <c r="Q49" s="64">
        <v>1</v>
      </c>
      <c r="R49" s="61"/>
      <c r="S49" s="63"/>
      <c r="T49" s="61"/>
      <c r="U49" s="64"/>
      <c r="V49" s="63"/>
      <c r="W49" s="63"/>
      <c r="X49" s="67">
        <v>3</v>
      </c>
      <c r="Y49" s="67">
        <v>37</v>
      </c>
    </row>
    <row r="50" spans="1:50" ht="11.25" customHeight="1" x14ac:dyDescent="0.2">
      <c r="A50" s="302"/>
      <c r="B50" s="303"/>
      <c r="C50" s="304"/>
      <c r="D50" s="16">
        <v>39</v>
      </c>
      <c r="E50" s="39" t="s">
        <v>91</v>
      </c>
      <c r="F50" s="54" t="s">
        <v>103</v>
      </c>
      <c r="G50" s="66" t="s">
        <v>17</v>
      </c>
      <c r="H50" s="62"/>
      <c r="I50" s="63"/>
      <c r="J50" s="61"/>
      <c r="K50" s="63"/>
      <c r="L50" s="61"/>
      <c r="M50" s="64"/>
      <c r="N50" s="61">
        <v>2</v>
      </c>
      <c r="O50" s="63">
        <v>3</v>
      </c>
      <c r="P50" s="61"/>
      <c r="Q50" s="64"/>
      <c r="R50" s="61"/>
      <c r="S50" s="63"/>
      <c r="T50" s="61"/>
      <c r="U50" s="64"/>
      <c r="V50" s="63"/>
      <c r="W50" s="63"/>
      <c r="X50" s="67">
        <v>5</v>
      </c>
      <c r="Y50" s="67">
        <v>10</v>
      </c>
    </row>
    <row r="51" spans="1:50" ht="11.25" customHeight="1" x14ac:dyDescent="0.2">
      <c r="A51" s="302"/>
      <c r="B51" s="303"/>
      <c r="C51" s="304"/>
      <c r="D51" s="16">
        <v>40</v>
      </c>
      <c r="E51" s="53" t="s">
        <v>92</v>
      </c>
      <c r="F51" s="54" t="s">
        <v>104</v>
      </c>
      <c r="G51" s="66" t="s">
        <v>17</v>
      </c>
      <c r="H51" s="62"/>
      <c r="I51" s="63"/>
      <c r="J51" s="61"/>
      <c r="K51" s="63"/>
      <c r="L51" s="61"/>
      <c r="M51" s="64"/>
      <c r="N51" s="61"/>
      <c r="O51" s="63"/>
      <c r="P51" s="61">
        <v>2</v>
      </c>
      <c r="Q51" s="64">
        <v>3</v>
      </c>
      <c r="R51" s="61"/>
      <c r="S51" s="63"/>
      <c r="T51" s="61"/>
      <c r="U51" s="64"/>
      <c r="V51" s="63"/>
      <c r="W51" s="63"/>
      <c r="X51" s="67">
        <v>5</v>
      </c>
      <c r="Y51" s="67">
        <v>39</v>
      </c>
    </row>
    <row r="52" spans="1:50" ht="11.25" customHeight="1" x14ac:dyDescent="0.2">
      <c r="A52" s="302"/>
      <c r="B52" s="303"/>
      <c r="C52" s="304"/>
      <c r="D52" s="16">
        <v>41</v>
      </c>
      <c r="E52" s="53" t="s">
        <v>71</v>
      </c>
      <c r="F52" s="37" t="s">
        <v>72</v>
      </c>
      <c r="G52" s="67" t="s">
        <v>17</v>
      </c>
      <c r="H52" s="62"/>
      <c r="I52" s="63"/>
      <c r="J52" s="61"/>
      <c r="K52" s="63"/>
      <c r="L52" s="61">
        <v>2</v>
      </c>
      <c r="M52" s="64">
        <v>1</v>
      </c>
      <c r="N52" s="61"/>
      <c r="O52" s="63"/>
      <c r="P52" s="61"/>
      <c r="Q52" s="64"/>
      <c r="R52" s="61"/>
      <c r="S52" s="63"/>
      <c r="T52" s="61"/>
      <c r="U52" s="64"/>
      <c r="V52" s="63"/>
      <c r="W52" s="63"/>
      <c r="X52" s="67">
        <v>3</v>
      </c>
      <c r="Y52" s="67">
        <v>6</v>
      </c>
    </row>
    <row r="53" spans="1:50" ht="11.25" customHeight="1" x14ac:dyDescent="0.2">
      <c r="A53" s="302"/>
      <c r="B53" s="303"/>
      <c r="C53" s="304"/>
      <c r="D53" s="16">
        <v>42</v>
      </c>
      <c r="E53" s="39" t="s">
        <v>90</v>
      </c>
      <c r="F53" s="37" t="s">
        <v>134</v>
      </c>
      <c r="G53" s="67" t="s">
        <v>122</v>
      </c>
      <c r="H53" s="62"/>
      <c r="I53" s="63"/>
      <c r="J53" s="61"/>
      <c r="K53" s="63"/>
      <c r="L53" s="61"/>
      <c r="M53" s="64"/>
      <c r="N53" s="61">
        <v>2</v>
      </c>
      <c r="O53" s="64">
        <v>1</v>
      </c>
      <c r="P53" s="61"/>
      <c r="Q53" s="64"/>
      <c r="R53" s="61"/>
      <c r="S53" s="63"/>
      <c r="T53" s="61"/>
      <c r="U53" s="64"/>
      <c r="V53" s="63"/>
      <c r="W53" s="63"/>
      <c r="X53" s="67">
        <v>3</v>
      </c>
      <c r="Y53" s="67">
        <v>41</v>
      </c>
    </row>
    <row r="54" spans="1:50" ht="11.25" customHeight="1" x14ac:dyDescent="0.2">
      <c r="A54" s="302"/>
      <c r="B54" s="303"/>
      <c r="C54" s="304"/>
      <c r="D54" s="16">
        <v>43</v>
      </c>
      <c r="E54" s="53" t="s">
        <v>73</v>
      </c>
      <c r="F54" s="35" t="s">
        <v>135</v>
      </c>
      <c r="G54" s="67" t="s">
        <v>122</v>
      </c>
      <c r="H54" s="62"/>
      <c r="I54" s="63"/>
      <c r="J54" s="61"/>
      <c r="K54" s="64"/>
      <c r="L54" s="63"/>
      <c r="M54" s="63"/>
      <c r="N54" s="61">
        <v>2</v>
      </c>
      <c r="O54" s="64">
        <v>1</v>
      </c>
      <c r="P54" s="63"/>
      <c r="Q54" s="63"/>
      <c r="R54" s="61"/>
      <c r="S54" s="63"/>
      <c r="T54" s="61"/>
      <c r="U54" s="64"/>
      <c r="V54" s="63"/>
      <c r="W54" s="63"/>
      <c r="X54" s="67">
        <v>3</v>
      </c>
      <c r="Y54" s="67">
        <v>41</v>
      </c>
    </row>
    <row r="55" spans="1:50" ht="11.25" customHeight="1" x14ac:dyDescent="0.2">
      <c r="A55" s="302"/>
      <c r="B55" s="303"/>
      <c r="C55" s="304"/>
      <c r="D55" s="55">
        <v>44</v>
      </c>
      <c r="E55" s="53" t="s">
        <v>96</v>
      </c>
      <c r="F55" s="55" t="s">
        <v>136</v>
      </c>
      <c r="G55" s="67" t="s">
        <v>122</v>
      </c>
      <c r="H55" s="62"/>
      <c r="I55" s="63"/>
      <c r="J55" s="61"/>
      <c r="K55" s="64"/>
      <c r="L55" s="63"/>
      <c r="M55" s="63"/>
      <c r="N55" s="61">
        <v>2</v>
      </c>
      <c r="O55" s="64">
        <v>1</v>
      </c>
      <c r="P55" s="63"/>
      <c r="Q55" s="63"/>
      <c r="R55" s="61"/>
      <c r="S55" s="64"/>
      <c r="T55" s="63"/>
      <c r="U55" s="63"/>
      <c r="V55" s="61"/>
      <c r="W55" s="63"/>
      <c r="X55" s="67">
        <v>3</v>
      </c>
      <c r="Y55" s="67">
        <v>41</v>
      </c>
    </row>
    <row r="56" spans="1:50" ht="11.25" customHeight="1" thickBot="1" x14ac:dyDescent="0.25">
      <c r="A56" s="302"/>
      <c r="B56" s="303"/>
      <c r="C56" s="304"/>
      <c r="D56" s="18">
        <v>45</v>
      </c>
      <c r="E56" s="27" t="s">
        <v>175</v>
      </c>
      <c r="F56" s="46" t="s">
        <v>107</v>
      </c>
      <c r="G56" s="133" t="s">
        <v>17</v>
      </c>
      <c r="H56" s="142"/>
      <c r="I56" s="143"/>
      <c r="J56" s="144"/>
      <c r="K56" s="143"/>
      <c r="L56" s="144"/>
      <c r="M56" s="145"/>
      <c r="N56" s="144"/>
      <c r="O56" s="143"/>
      <c r="P56" s="144"/>
      <c r="Q56" s="145"/>
      <c r="R56" s="144">
        <v>1</v>
      </c>
      <c r="S56" s="143">
        <v>2</v>
      </c>
      <c r="T56" s="144"/>
      <c r="U56" s="145"/>
      <c r="V56" s="143"/>
      <c r="W56" s="143"/>
      <c r="X56" s="133">
        <v>3</v>
      </c>
      <c r="Y56" s="133">
        <v>18</v>
      </c>
    </row>
    <row r="57" spans="1:50" ht="11.25" customHeight="1" x14ac:dyDescent="0.2">
      <c r="A57" s="302"/>
      <c r="B57" s="303"/>
      <c r="C57" s="304"/>
      <c r="D57" s="11"/>
      <c r="E57" s="121" t="s">
        <v>59</v>
      </c>
      <c r="F57" s="122">
        <f>X57</f>
        <v>84</v>
      </c>
      <c r="G57" s="123"/>
      <c r="H57" s="124">
        <f t="shared" ref="H57:X57" si="2">SUM(H33:H56)</f>
        <v>4</v>
      </c>
      <c r="I57" s="125">
        <f t="shared" si="2"/>
        <v>3</v>
      </c>
      <c r="J57" s="110">
        <f t="shared" si="2"/>
        <v>8</v>
      </c>
      <c r="K57" s="125">
        <f t="shared" si="2"/>
        <v>5</v>
      </c>
      <c r="L57" s="110">
        <f t="shared" si="2"/>
        <v>11</v>
      </c>
      <c r="M57" s="125">
        <f t="shared" si="2"/>
        <v>7</v>
      </c>
      <c r="N57" s="110">
        <f t="shared" si="2"/>
        <v>14</v>
      </c>
      <c r="O57" s="125">
        <f t="shared" si="2"/>
        <v>11</v>
      </c>
      <c r="P57" s="110">
        <f t="shared" si="2"/>
        <v>8</v>
      </c>
      <c r="Q57" s="125">
        <f t="shared" si="2"/>
        <v>8</v>
      </c>
      <c r="R57" s="110">
        <f t="shared" si="2"/>
        <v>1</v>
      </c>
      <c r="S57" s="125">
        <f t="shared" si="2"/>
        <v>2</v>
      </c>
      <c r="T57" s="110">
        <f t="shared" si="2"/>
        <v>0</v>
      </c>
      <c r="U57" s="125">
        <f t="shared" si="2"/>
        <v>0</v>
      </c>
      <c r="V57" s="110">
        <f t="shared" si="2"/>
        <v>0</v>
      </c>
      <c r="W57" s="146">
        <f t="shared" si="2"/>
        <v>0</v>
      </c>
      <c r="X57" s="129">
        <f t="shared" si="2"/>
        <v>84</v>
      </c>
      <c r="Y57" s="129"/>
    </row>
    <row r="58" spans="1:50" ht="11.25" customHeight="1" thickBot="1" x14ac:dyDescent="0.25">
      <c r="A58" s="305"/>
      <c r="B58" s="306"/>
      <c r="C58" s="307"/>
      <c r="D58" s="12"/>
      <c r="E58" s="130" t="s">
        <v>87</v>
      </c>
      <c r="F58" s="131">
        <f>100*F57/240</f>
        <v>35</v>
      </c>
      <c r="G58" s="132"/>
      <c r="H58" s="296">
        <f>H57+I57</f>
        <v>7</v>
      </c>
      <c r="I58" s="236"/>
      <c r="J58" s="241">
        <f>J57+K57</f>
        <v>13</v>
      </c>
      <c r="K58" s="236"/>
      <c r="L58" s="241">
        <f>L57+M57</f>
        <v>18</v>
      </c>
      <c r="M58" s="236"/>
      <c r="N58" s="241">
        <f>N57+O57</f>
        <v>25</v>
      </c>
      <c r="O58" s="236"/>
      <c r="P58" s="241">
        <f>P57+Q57</f>
        <v>16</v>
      </c>
      <c r="Q58" s="236"/>
      <c r="R58" s="241">
        <f>R57+S57</f>
        <v>3</v>
      </c>
      <c r="S58" s="236"/>
      <c r="T58" s="241">
        <f>T57+U57</f>
        <v>0</v>
      </c>
      <c r="U58" s="236"/>
      <c r="V58" s="241">
        <f>V57+W57</f>
        <v>0</v>
      </c>
      <c r="W58" s="309"/>
      <c r="X58" s="133"/>
      <c r="Y58" s="133"/>
    </row>
    <row r="59" spans="1:50" ht="11.25" customHeight="1" x14ac:dyDescent="0.2">
      <c r="A59" s="1"/>
      <c r="B59" s="1"/>
      <c r="C59" s="1"/>
      <c r="D59" s="8"/>
      <c r="E59" s="186"/>
      <c r="F59" s="187"/>
      <c r="G59" s="188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50" ht="11.25" customHeight="1" x14ac:dyDescent="0.2">
      <c r="Y60" s="19"/>
      <c r="AA60" s="1"/>
      <c r="AB60" s="1"/>
      <c r="AC60" s="1"/>
      <c r="AD60" s="8"/>
      <c r="AE60" s="186" t="s">
        <v>224</v>
      </c>
      <c r="AF60" s="187"/>
      <c r="AG60" s="188"/>
      <c r="AH60" s="19">
        <v>4</v>
      </c>
      <c r="AI60" s="19">
        <v>2</v>
      </c>
      <c r="AJ60" s="19">
        <v>3</v>
      </c>
      <c r="AK60" s="19">
        <v>1</v>
      </c>
      <c r="AL60" s="19">
        <v>2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/>
    </row>
    <row r="61" spans="1:50" ht="11.25" customHeight="1" x14ac:dyDescent="0.2">
      <c r="Y61" s="19"/>
      <c r="AA61" s="1"/>
      <c r="AB61" s="1"/>
      <c r="AC61" s="1"/>
      <c r="AD61" s="8"/>
      <c r="AE61" s="186" t="s">
        <v>219</v>
      </c>
      <c r="AF61" s="187"/>
      <c r="AG61" s="188"/>
      <c r="AH61" s="19">
        <v>0</v>
      </c>
      <c r="AI61" s="19">
        <v>1</v>
      </c>
      <c r="AJ61" s="19">
        <v>0</v>
      </c>
      <c r="AK61" s="19">
        <v>2</v>
      </c>
      <c r="AL61" s="19">
        <v>1</v>
      </c>
      <c r="AM61" s="19">
        <v>0</v>
      </c>
      <c r="AN61" s="19">
        <v>1</v>
      </c>
      <c r="AO61" s="19">
        <v>0</v>
      </c>
      <c r="AP61" s="19">
        <v>1</v>
      </c>
      <c r="AQ61" s="19">
        <v>0</v>
      </c>
      <c r="AR61" s="19">
        <v>1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/>
    </row>
    <row r="62" spans="1:50" ht="11.25" customHeight="1" x14ac:dyDescent="0.2">
      <c r="Y62" s="19"/>
      <c r="AA62" s="1"/>
      <c r="AB62" s="1"/>
      <c r="AC62" s="1"/>
      <c r="AD62" s="8"/>
      <c r="AE62" s="186" t="s">
        <v>220</v>
      </c>
      <c r="AF62" s="187"/>
      <c r="AG62" s="188"/>
      <c r="AH62" s="19">
        <v>1</v>
      </c>
      <c r="AI62" s="19">
        <v>1</v>
      </c>
      <c r="AJ62" s="19">
        <v>3</v>
      </c>
      <c r="AK62" s="19">
        <v>1</v>
      </c>
      <c r="AL62" s="19">
        <v>3</v>
      </c>
      <c r="AM62" s="19">
        <v>3</v>
      </c>
      <c r="AN62" s="19">
        <v>4</v>
      </c>
      <c r="AO62" s="19">
        <v>3</v>
      </c>
      <c r="AP62" s="19">
        <v>3</v>
      </c>
      <c r="AQ62" s="19">
        <v>1</v>
      </c>
      <c r="AR62" s="19">
        <v>1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/>
    </row>
    <row r="63" spans="1:50" ht="11.25" customHeight="1" x14ac:dyDescent="0.2">
      <c r="Y63" s="19"/>
      <c r="AA63" s="1"/>
      <c r="AB63" s="1"/>
      <c r="AC63" s="1"/>
      <c r="AD63" s="8"/>
      <c r="AE63" s="186" t="s">
        <v>221</v>
      </c>
      <c r="AF63" s="187"/>
      <c r="AG63" s="188"/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1</v>
      </c>
      <c r="AO63" s="19">
        <v>0</v>
      </c>
      <c r="AP63" s="19">
        <v>2</v>
      </c>
      <c r="AQ63" s="19">
        <v>0</v>
      </c>
      <c r="AR63" s="19">
        <v>2</v>
      </c>
      <c r="AS63" s="19">
        <v>2</v>
      </c>
      <c r="AT63" s="19">
        <v>3</v>
      </c>
      <c r="AU63" s="19">
        <v>2</v>
      </c>
      <c r="AV63" s="19">
        <v>0</v>
      </c>
      <c r="AW63" s="19">
        <v>0</v>
      </c>
      <c r="AX63" s="19"/>
    </row>
    <row r="64" spans="1:50" ht="11.25" customHeight="1" x14ac:dyDescent="0.2">
      <c r="Y64" s="19"/>
      <c r="AA64" s="1"/>
      <c r="AB64" s="1"/>
      <c r="AC64" s="1"/>
      <c r="AD64" s="8"/>
      <c r="AE64" s="186" t="s">
        <v>222</v>
      </c>
      <c r="AF64" s="187"/>
      <c r="AG64" s="188"/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2</v>
      </c>
      <c r="AS64" s="19">
        <v>0</v>
      </c>
      <c r="AT64" s="19">
        <v>1</v>
      </c>
      <c r="AU64" s="19">
        <v>2</v>
      </c>
      <c r="AV64" s="19">
        <v>0</v>
      </c>
      <c r="AW64" s="19">
        <v>0</v>
      </c>
      <c r="AX64" s="19"/>
    </row>
    <row r="65" spans="1:50" ht="11.25" customHeight="1" x14ac:dyDescent="0.2">
      <c r="Y65" s="19"/>
      <c r="AA65" s="1"/>
      <c r="AB65" s="1"/>
      <c r="AC65" s="1"/>
      <c r="AD65" s="8"/>
      <c r="AE65" s="186" t="s">
        <v>223</v>
      </c>
      <c r="AF65" s="187"/>
      <c r="AG65" s="188"/>
      <c r="AH65" s="135">
        <v>0</v>
      </c>
      <c r="AI65" s="135">
        <v>0</v>
      </c>
      <c r="AJ65" s="135">
        <v>0</v>
      </c>
      <c r="AK65" s="135">
        <v>0</v>
      </c>
      <c r="AL65" s="135">
        <v>0</v>
      </c>
      <c r="AM65" s="135">
        <v>0</v>
      </c>
      <c r="AN65" s="135">
        <v>0</v>
      </c>
      <c r="AO65" s="135">
        <v>0</v>
      </c>
      <c r="AP65" s="135">
        <v>0</v>
      </c>
      <c r="AQ65" s="135">
        <v>0</v>
      </c>
      <c r="AR65" s="135">
        <v>0</v>
      </c>
      <c r="AS65" s="135">
        <v>0</v>
      </c>
      <c r="AT65" s="135">
        <v>0</v>
      </c>
      <c r="AU65" s="135">
        <v>2</v>
      </c>
      <c r="AV65" s="135">
        <v>0</v>
      </c>
      <c r="AW65" s="135">
        <v>2</v>
      </c>
      <c r="AX65" s="19"/>
    </row>
    <row r="66" spans="1:50" ht="11.25" customHeight="1" x14ac:dyDescent="0.2">
      <c r="Y66" s="19"/>
      <c r="AA66" s="1"/>
      <c r="AB66" s="1"/>
      <c r="AC66" s="1"/>
      <c r="AD66" s="8"/>
      <c r="AE66" s="186" t="s">
        <v>225</v>
      </c>
      <c r="AF66" s="187"/>
      <c r="AG66" s="188"/>
      <c r="AH66" s="196">
        <f>SUM(AH60:AH65)</f>
        <v>5</v>
      </c>
      <c r="AI66" s="63">
        <f t="shared" ref="AI66:AW66" si="3">SUM(AI60:AI65)</f>
        <v>4</v>
      </c>
      <c r="AJ66" s="196">
        <f t="shared" si="3"/>
        <v>6</v>
      </c>
      <c r="AK66" s="63">
        <f t="shared" si="3"/>
        <v>4</v>
      </c>
      <c r="AL66" s="196">
        <f t="shared" si="3"/>
        <v>6</v>
      </c>
      <c r="AM66" s="63">
        <f t="shared" si="3"/>
        <v>3</v>
      </c>
      <c r="AN66" s="196">
        <f t="shared" si="3"/>
        <v>6</v>
      </c>
      <c r="AO66" s="63">
        <f t="shared" si="3"/>
        <v>3</v>
      </c>
      <c r="AP66" s="196">
        <f t="shared" si="3"/>
        <v>6</v>
      </c>
      <c r="AQ66" s="63">
        <f t="shared" si="3"/>
        <v>1</v>
      </c>
      <c r="AR66" s="196">
        <f t="shared" si="3"/>
        <v>6</v>
      </c>
      <c r="AS66" s="63">
        <f t="shared" si="3"/>
        <v>2</v>
      </c>
      <c r="AT66" s="196">
        <f t="shared" si="3"/>
        <v>4</v>
      </c>
      <c r="AU66" s="63">
        <f t="shared" si="3"/>
        <v>6</v>
      </c>
      <c r="AV66" s="196">
        <f t="shared" si="3"/>
        <v>0</v>
      </c>
      <c r="AW66" s="63">
        <f t="shared" si="3"/>
        <v>2</v>
      </c>
      <c r="AX66" s="19"/>
    </row>
    <row r="67" spans="1:50" ht="11.25" customHeight="1" x14ac:dyDescent="0.2">
      <c r="Y67" s="19"/>
      <c r="AA67" s="1"/>
      <c r="AB67" s="1"/>
      <c r="AC67" s="1"/>
      <c r="AD67" s="8"/>
      <c r="AE67" s="186"/>
      <c r="AF67" s="187"/>
      <c r="AG67" s="188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</row>
    <row r="68" spans="1:50" ht="11.25" customHeight="1" x14ac:dyDescent="0.2">
      <c r="Y68" s="19"/>
      <c r="AA68" s="1"/>
      <c r="AB68" s="1"/>
      <c r="AC68" s="1"/>
      <c r="AD68" s="8"/>
      <c r="AE68" s="186"/>
      <c r="AF68" s="187"/>
      <c r="AG68" s="188"/>
      <c r="AH68" s="19">
        <f>AH66+AJ66+AL66+AN66+AP66+AR66+AT66+AV66</f>
        <v>39</v>
      </c>
      <c r="AI68" s="19"/>
      <c r="AJ68" s="19"/>
      <c r="AK68" s="176" t="s">
        <v>226</v>
      </c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</row>
    <row r="69" spans="1:50" ht="11.25" customHeight="1" x14ac:dyDescent="0.2">
      <c r="Y69" s="19"/>
      <c r="AA69" s="1"/>
      <c r="AB69" s="1"/>
      <c r="AC69" s="1"/>
      <c r="AD69" s="8"/>
      <c r="AE69" s="186"/>
      <c r="AF69" s="187"/>
      <c r="AG69" s="188"/>
      <c r="AH69" s="19">
        <f>AI66+AK66+AM66+AO66+AQ66+AS66+AU66+AW66</f>
        <v>25</v>
      </c>
      <c r="AI69" s="19"/>
      <c r="AJ69" s="19"/>
      <c r="AK69" s="176" t="s">
        <v>227</v>
      </c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</row>
    <row r="70" spans="1:50" ht="11.25" customHeight="1" x14ac:dyDescent="0.2">
      <c r="Y70" s="19"/>
      <c r="AA70" s="1"/>
      <c r="AB70" s="1"/>
      <c r="AC70" s="1"/>
      <c r="AD70" s="8"/>
      <c r="AE70" s="186"/>
      <c r="AF70" s="187"/>
      <c r="AG70" s="188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</row>
    <row r="71" spans="1:50" ht="11.25" customHeight="1" x14ac:dyDescent="0.2">
      <c r="A71" s="1"/>
      <c r="B71" s="1"/>
      <c r="C71" s="1"/>
      <c r="D71" s="8"/>
      <c r="E71" s="186"/>
      <c r="F71" s="187"/>
      <c r="G71" s="188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50" ht="11.25" customHeight="1" x14ac:dyDescent="0.2">
      <c r="A72" s="1"/>
      <c r="B72" s="1"/>
      <c r="C72" s="1"/>
      <c r="D72" s="8"/>
      <c r="E72" s="186"/>
      <c r="F72" s="187"/>
      <c r="G72" s="188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50" ht="11.25" customHeight="1" x14ac:dyDescent="0.2">
      <c r="A73" s="86" t="s">
        <v>0</v>
      </c>
      <c r="D73" s="87"/>
      <c r="F73" s="308" t="s">
        <v>84</v>
      </c>
      <c r="G73" s="308"/>
      <c r="H73" s="308"/>
      <c r="I73" s="308"/>
      <c r="J73" s="308"/>
      <c r="K73" s="308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85" t="s">
        <v>83</v>
      </c>
      <c r="Z73" s="32"/>
      <c r="AA73" s="32"/>
      <c r="AB73" s="32"/>
      <c r="AC73" s="32"/>
    </row>
    <row r="74" spans="1:50" ht="11.25" customHeight="1" x14ac:dyDescent="0.2">
      <c r="A74" s="86" t="s">
        <v>109</v>
      </c>
      <c r="D74" s="87"/>
      <c r="F74" s="89"/>
      <c r="G74" s="90"/>
      <c r="H74" s="90"/>
      <c r="I74" s="90"/>
      <c r="J74" s="90"/>
      <c r="K74" s="89"/>
      <c r="L74" s="89"/>
      <c r="Y74" s="85" t="s">
        <v>146</v>
      </c>
    </row>
    <row r="75" spans="1:50" ht="11.25" customHeight="1" thickBot="1" x14ac:dyDescent="0.25">
      <c r="A75" s="86"/>
      <c r="D75" s="87"/>
      <c r="F75" s="89"/>
      <c r="G75" s="90"/>
      <c r="H75" s="90"/>
      <c r="I75" s="90"/>
      <c r="J75" s="90"/>
      <c r="K75" s="89"/>
      <c r="L75" s="89"/>
      <c r="Y75" s="91" t="s">
        <v>228</v>
      </c>
    </row>
    <row r="76" spans="1:50" ht="11.25" customHeight="1" x14ac:dyDescent="0.2">
      <c r="A76" s="275" t="s">
        <v>1</v>
      </c>
      <c r="B76" s="276"/>
      <c r="C76" s="277"/>
      <c r="D76" s="281" t="s">
        <v>81</v>
      </c>
      <c r="E76" s="92" t="s">
        <v>40</v>
      </c>
      <c r="F76" s="93"/>
      <c r="G76" s="94"/>
      <c r="H76" s="283" t="s">
        <v>2</v>
      </c>
      <c r="I76" s="271"/>
      <c r="J76" s="271"/>
      <c r="K76" s="284"/>
      <c r="L76" s="270" t="s">
        <v>3</v>
      </c>
      <c r="M76" s="271"/>
      <c r="N76" s="271"/>
      <c r="O76" s="284"/>
      <c r="P76" s="95" t="s">
        <v>4</v>
      </c>
      <c r="Q76" s="96"/>
      <c r="R76" s="96"/>
      <c r="S76" s="97"/>
      <c r="T76" s="270" t="s">
        <v>5</v>
      </c>
      <c r="U76" s="271"/>
      <c r="V76" s="271"/>
      <c r="W76" s="272"/>
      <c r="X76" s="98"/>
      <c r="Y76" s="99"/>
    </row>
    <row r="77" spans="1:50" ht="11.25" customHeight="1" thickBot="1" x14ac:dyDescent="0.25">
      <c r="A77" s="278"/>
      <c r="B77" s="279"/>
      <c r="C77" s="280"/>
      <c r="D77" s="282"/>
      <c r="E77" s="100" t="s">
        <v>41</v>
      </c>
      <c r="F77" s="101" t="s">
        <v>42</v>
      </c>
      <c r="G77" s="195" t="s">
        <v>198</v>
      </c>
      <c r="H77" s="285" t="s">
        <v>6</v>
      </c>
      <c r="I77" s="286"/>
      <c r="J77" s="297" t="s">
        <v>7</v>
      </c>
      <c r="K77" s="286"/>
      <c r="L77" s="297" t="s">
        <v>8</v>
      </c>
      <c r="M77" s="286"/>
      <c r="N77" s="297" t="s">
        <v>9</v>
      </c>
      <c r="O77" s="286"/>
      <c r="P77" s="297" t="s">
        <v>10</v>
      </c>
      <c r="Q77" s="286"/>
      <c r="R77" s="297" t="s">
        <v>11</v>
      </c>
      <c r="S77" s="286"/>
      <c r="T77" s="297" t="s">
        <v>12</v>
      </c>
      <c r="U77" s="286"/>
      <c r="V77" s="297" t="s">
        <v>13</v>
      </c>
      <c r="W77" s="298"/>
      <c r="X77" s="2" t="s">
        <v>14</v>
      </c>
      <c r="Y77" s="102" t="s">
        <v>15</v>
      </c>
    </row>
    <row r="78" spans="1:50" ht="11.25" customHeight="1" thickBot="1" x14ac:dyDescent="0.25">
      <c r="A78" s="33" t="s">
        <v>16</v>
      </c>
      <c r="B78" s="103"/>
      <c r="C78" s="104"/>
      <c r="D78" s="105"/>
      <c r="E78" s="3"/>
      <c r="F78" s="26"/>
      <c r="G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7"/>
    </row>
    <row r="79" spans="1:50" ht="11.25" customHeight="1" x14ac:dyDescent="0.2">
      <c r="A79" s="287" t="s">
        <v>239</v>
      </c>
      <c r="B79" s="288"/>
      <c r="C79" s="289"/>
      <c r="D79" s="56">
        <v>46</v>
      </c>
      <c r="E79" s="34" t="s">
        <v>39</v>
      </c>
      <c r="F79" s="37" t="s">
        <v>202</v>
      </c>
      <c r="G79" s="129" t="s">
        <v>122</v>
      </c>
      <c r="H79" s="124"/>
      <c r="I79" s="125"/>
      <c r="J79" s="110"/>
      <c r="K79" s="125"/>
      <c r="L79" s="110"/>
      <c r="M79" s="125"/>
      <c r="N79" s="110"/>
      <c r="O79" s="111"/>
      <c r="P79" s="125"/>
      <c r="Q79" s="125"/>
      <c r="R79" s="110">
        <v>1</v>
      </c>
      <c r="S79" s="125">
        <v>2</v>
      </c>
      <c r="T79" s="110"/>
      <c r="U79" s="111"/>
      <c r="V79" s="125"/>
      <c r="W79" s="146"/>
      <c r="X79" s="129">
        <v>3</v>
      </c>
      <c r="Y79" s="129">
        <v>24</v>
      </c>
      <c r="AA79" s="82" t="s">
        <v>262</v>
      </c>
    </row>
    <row r="80" spans="1:50" ht="11.25" customHeight="1" x14ac:dyDescent="0.2">
      <c r="A80" s="290"/>
      <c r="B80" s="291"/>
      <c r="C80" s="292"/>
      <c r="D80" s="57">
        <v>47</v>
      </c>
      <c r="E80" s="55" t="s">
        <v>249</v>
      </c>
      <c r="F80" s="37" t="s">
        <v>204</v>
      </c>
      <c r="G80" s="67" t="s">
        <v>122</v>
      </c>
      <c r="H80" s="115"/>
      <c r="I80" s="116"/>
      <c r="J80" s="73"/>
      <c r="K80" s="116"/>
      <c r="L80" s="73"/>
      <c r="M80" s="116"/>
      <c r="N80" s="73"/>
      <c r="O80" s="117"/>
      <c r="P80" s="116"/>
      <c r="Q80" s="116"/>
      <c r="R80" s="73">
        <v>2</v>
      </c>
      <c r="S80" s="116">
        <v>1</v>
      </c>
      <c r="T80" s="73"/>
      <c r="U80" s="117"/>
      <c r="V80" s="116"/>
      <c r="W80" s="71"/>
      <c r="X80" s="67">
        <v>3</v>
      </c>
      <c r="Y80" s="67">
        <v>38</v>
      </c>
      <c r="AA80" s="82" t="s">
        <v>262</v>
      </c>
    </row>
    <row r="81" spans="1:32" ht="11.25" customHeight="1" x14ac:dyDescent="0.2">
      <c r="A81" s="290"/>
      <c r="B81" s="291"/>
      <c r="C81" s="292"/>
      <c r="D81" s="57">
        <v>48</v>
      </c>
      <c r="E81" s="35" t="s">
        <v>248</v>
      </c>
      <c r="F81" s="37" t="s">
        <v>203</v>
      </c>
      <c r="G81" s="112" t="s">
        <v>17</v>
      </c>
      <c r="H81" s="115"/>
      <c r="I81" s="116"/>
      <c r="J81" s="73"/>
      <c r="K81" s="116"/>
      <c r="L81" s="73"/>
      <c r="M81" s="116"/>
      <c r="N81" s="73"/>
      <c r="O81" s="117"/>
      <c r="P81" s="116"/>
      <c r="Q81" s="116"/>
      <c r="R81" s="73">
        <v>4</v>
      </c>
      <c r="S81" s="116">
        <v>0</v>
      </c>
      <c r="T81" s="73"/>
      <c r="U81" s="117"/>
      <c r="V81" s="116"/>
      <c r="W81" s="71"/>
      <c r="X81" s="112">
        <v>5</v>
      </c>
      <c r="Y81" s="112">
        <v>38</v>
      </c>
      <c r="AA81" s="82" t="s">
        <v>262</v>
      </c>
    </row>
    <row r="82" spans="1:32" ht="11.25" customHeight="1" x14ac:dyDescent="0.2">
      <c r="A82" s="290"/>
      <c r="B82" s="291"/>
      <c r="C82" s="292"/>
      <c r="D82" s="57">
        <v>49</v>
      </c>
      <c r="E82" s="35" t="s">
        <v>250</v>
      </c>
      <c r="F82" s="37" t="s">
        <v>217</v>
      </c>
      <c r="G82" s="67" t="s">
        <v>122</v>
      </c>
      <c r="H82" s="115"/>
      <c r="I82" s="116"/>
      <c r="J82" s="73"/>
      <c r="K82" s="116"/>
      <c r="L82" s="73"/>
      <c r="M82" s="116"/>
      <c r="N82" s="73"/>
      <c r="O82" s="117"/>
      <c r="P82" s="116"/>
      <c r="Q82" s="116"/>
      <c r="R82" s="73"/>
      <c r="S82" s="116"/>
      <c r="T82" s="73">
        <v>2</v>
      </c>
      <c r="U82" s="117">
        <v>0</v>
      </c>
      <c r="V82" s="116"/>
      <c r="W82" s="71"/>
      <c r="X82" s="67">
        <v>2</v>
      </c>
      <c r="Y82" s="67">
        <v>37</v>
      </c>
      <c r="AA82" s="82" t="s">
        <v>261</v>
      </c>
    </row>
    <row r="83" spans="1:32" ht="11.25" customHeight="1" x14ac:dyDescent="0.2">
      <c r="A83" s="290"/>
      <c r="B83" s="291"/>
      <c r="C83" s="292"/>
      <c r="D83" s="57">
        <v>50</v>
      </c>
      <c r="E83" s="35" t="s">
        <v>156</v>
      </c>
      <c r="F83" s="41" t="s">
        <v>205</v>
      </c>
      <c r="G83" s="67" t="s">
        <v>17</v>
      </c>
      <c r="H83" s="115"/>
      <c r="I83" s="116"/>
      <c r="J83" s="73"/>
      <c r="K83" s="116"/>
      <c r="L83" s="73"/>
      <c r="M83" s="116"/>
      <c r="N83" s="73">
        <v>2</v>
      </c>
      <c r="O83" s="117">
        <v>1</v>
      </c>
      <c r="P83" s="116"/>
      <c r="Q83" s="116"/>
      <c r="R83" s="73"/>
      <c r="S83" s="116"/>
      <c r="T83" s="73"/>
      <c r="U83" s="117"/>
      <c r="V83" s="116"/>
      <c r="W83" s="71"/>
      <c r="X83" s="67">
        <v>3</v>
      </c>
      <c r="Y83" s="76">
        <v>27</v>
      </c>
      <c r="AA83" s="82" t="s">
        <v>262</v>
      </c>
    </row>
    <row r="84" spans="1:32" ht="11.25" customHeight="1" x14ac:dyDescent="0.2">
      <c r="A84" s="290"/>
      <c r="B84" s="291"/>
      <c r="C84" s="292"/>
      <c r="D84" s="57">
        <v>51</v>
      </c>
      <c r="E84" s="36" t="s">
        <v>169</v>
      </c>
      <c r="F84" s="41" t="s">
        <v>206</v>
      </c>
      <c r="G84" s="112" t="s">
        <v>17</v>
      </c>
      <c r="H84" s="115"/>
      <c r="I84" s="116"/>
      <c r="J84" s="73"/>
      <c r="K84" s="116"/>
      <c r="L84" s="73"/>
      <c r="M84" s="116"/>
      <c r="N84" s="73"/>
      <c r="O84" s="117"/>
      <c r="P84" s="116">
        <v>1</v>
      </c>
      <c r="Q84" s="116">
        <v>2</v>
      </c>
      <c r="R84" s="73"/>
      <c r="S84" s="116"/>
      <c r="T84" s="73"/>
      <c r="U84" s="117"/>
      <c r="V84" s="116"/>
      <c r="W84" s="71"/>
      <c r="X84" s="112">
        <v>3</v>
      </c>
      <c r="Y84" s="76">
        <v>50</v>
      </c>
      <c r="AA84" s="82" t="s">
        <v>261</v>
      </c>
    </row>
    <row r="85" spans="1:32" ht="11.25" customHeight="1" x14ac:dyDescent="0.2">
      <c r="A85" s="290"/>
      <c r="B85" s="291"/>
      <c r="C85" s="292"/>
      <c r="D85" s="57">
        <v>52</v>
      </c>
      <c r="E85" s="28" t="s">
        <v>157</v>
      </c>
      <c r="F85" s="37" t="s">
        <v>207</v>
      </c>
      <c r="G85" s="67" t="s">
        <v>17</v>
      </c>
      <c r="H85" s="62"/>
      <c r="I85" s="63"/>
      <c r="J85" s="61"/>
      <c r="K85" s="63"/>
      <c r="L85" s="61"/>
      <c r="M85" s="63"/>
      <c r="N85" s="61"/>
      <c r="O85" s="64"/>
      <c r="P85" s="63">
        <v>2</v>
      </c>
      <c r="Q85" s="63">
        <v>1</v>
      </c>
      <c r="R85" s="61"/>
      <c r="S85" s="63"/>
      <c r="T85" s="61"/>
      <c r="U85" s="64"/>
      <c r="V85" s="63"/>
      <c r="W85" s="70"/>
      <c r="X85" s="67">
        <v>3</v>
      </c>
      <c r="Y85" s="67">
        <v>25</v>
      </c>
      <c r="AA85" s="82" t="s">
        <v>261</v>
      </c>
    </row>
    <row r="86" spans="1:32" ht="11.25" customHeight="1" x14ac:dyDescent="0.2">
      <c r="A86" s="290"/>
      <c r="B86" s="291"/>
      <c r="C86" s="292"/>
      <c r="D86" s="57">
        <v>53</v>
      </c>
      <c r="E86" s="28" t="s">
        <v>158</v>
      </c>
      <c r="F86" s="37" t="s">
        <v>208</v>
      </c>
      <c r="G86" s="67" t="s">
        <v>17</v>
      </c>
      <c r="H86" s="62"/>
      <c r="I86" s="63"/>
      <c r="J86" s="61"/>
      <c r="K86" s="63"/>
      <c r="L86" s="61"/>
      <c r="M86" s="63"/>
      <c r="N86" s="61"/>
      <c r="O86" s="64"/>
      <c r="P86" s="63"/>
      <c r="Q86" s="63"/>
      <c r="R86" s="61">
        <v>2</v>
      </c>
      <c r="S86" s="63">
        <v>1</v>
      </c>
      <c r="T86" s="61"/>
      <c r="U86" s="64"/>
      <c r="V86" s="63"/>
      <c r="W86" s="70"/>
      <c r="X86" s="67">
        <v>3</v>
      </c>
      <c r="Y86" s="67">
        <v>26</v>
      </c>
      <c r="AA86" s="82" t="s">
        <v>262</v>
      </c>
    </row>
    <row r="87" spans="1:32" ht="11.25" customHeight="1" x14ac:dyDescent="0.2">
      <c r="A87" s="290"/>
      <c r="B87" s="291"/>
      <c r="C87" s="292"/>
      <c r="D87" s="57">
        <v>54</v>
      </c>
      <c r="E87" s="28" t="s">
        <v>141</v>
      </c>
      <c r="F87" s="35" t="s">
        <v>288</v>
      </c>
      <c r="G87" s="67" t="s">
        <v>17</v>
      </c>
      <c r="H87" s="62"/>
      <c r="I87" s="63"/>
      <c r="J87" s="61"/>
      <c r="K87" s="63"/>
      <c r="L87" s="61"/>
      <c r="M87" s="63"/>
      <c r="N87" s="61"/>
      <c r="O87" s="64"/>
      <c r="P87" s="63"/>
      <c r="Q87" s="63"/>
      <c r="R87" s="61"/>
      <c r="S87" s="63"/>
      <c r="T87" s="61">
        <v>1</v>
      </c>
      <c r="U87" s="64">
        <v>2</v>
      </c>
      <c r="V87" s="63"/>
      <c r="W87" s="70"/>
      <c r="X87" s="67">
        <v>3</v>
      </c>
      <c r="Y87" s="67">
        <v>45</v>
      </c>
      <c r="AA87" s="82" t="s">
        <v>261</v>
      </c>
    </row>
    <row r="88" spans="1:32" ht="11.25" customHeight="1" x14ac:dyDescent="0.2">
      <c r="A88" s="290"/>
      <c r="B88" s="291"/>
      <c r="C88" s="292"/>
      <c r="D88" s="57">
        <v>55</v>
      </c>
      <c r="E88" s="28" t="s">
        <v>101</v>
      </c>
      <c r="F88" s="194" t="s">
        <v>98</v>
      </c>
      <c r="G88" s="67" t="s">
        <v>17</v>
      </c>
      <c r="H88" s="62"/>
      <c r="I88" s="63"/>
      <c r="J88" s="61"/>
      <c r="K88" s="63"/>
      <c r="L88" s="61"/>
      <c r="M88" s="63"/>
      <c r="N88" s="61"/>
      <c r="O88" s="64"/>
      <c r="P88" s="63"/>
      <c r="Q88" s="63"/>
      <c r="R88" s="61"/>
      <c r="S88" s="63"/>
      <c r="T88" s="61">
        <v>2</v>
      </c>
      <c r="U88" s="64">
        <v>2</v>
      </c>
      <c r="V88" s="63"/>
      <c r="W88" s="70"/>
      <c r="X88" s="67">
        <v>4</v>
      </c>
      <c r="Y88" s="67">
        <v>35</v>
      </c>
      <c r="AA88" s="82" t="s">
        <v>261</v>
      </c>
    </row>
    <row r="89" spans="1:32" ht="11.25" customHeight="1" x14ac:dyDescent="0.2">
      <c r="A89" s="290"/>
      <c r="B89" s="291"/>
      <c r="C89" s="292"/>
      <c r="D89" s="57">
        <v>56</v>
      </c>
      <c r="E89" s="30" t="s">
        <v>253</v>
      </c>
      <c r="F89" s="37" t="s">
        <v>218</v>
      </c>
      <c r="G89" s="76" t="s">
        <v>122</v>
      </c>
      <c r="H89" s="134"/>
      <c r="I89" s="135"/>
      <c r="J89" s="77"/>
      <c r="K89" s="135"/>
      <c r="L89" s="77"/>
      <c r="M89" s="135"/>
      <c r="N89" s="77"/>
      <c r="O89" s="136"/>
      <c r="P89" s="135"/>
      <c r="Q89" s="135"/>
      <c r="R89" s="77"/>
      <c r="S89" s="135"/>
      <c r="T89" s="77">
        <v>2</v>
      </c>
      <c r="U89" s="136">
        <v>1</v>
      </c>
      <c r="V89" s="135"/>
      <c r="W89" s="78"/>
      <c r="X89" s="76">
        <v>3</v>
      </c>
      <c r="Y89" s="76">
        <v>52</v>
      </c>
      <c r="AA89" s="82" t="s">
        <v>261</v>
      </c>
    </row>
    <row r="90" spans="1:32" ht="11.25" customHeight="1" x14ac:dyDescent="0.2">
      <c r="A90" s="290"/>
      <c r="B90" s="291"/>
      <c r="C90" s="292"/>
      <c r="D90" s="57">
        <v>57</v>
      </c>
      <c r="E90" s="30" t="s">
        <v>159</v>
      </c>
      <c r="F90" s="37" t="s">
        <v>209</v>
      </c>
      <c r="G90" s="67" t="s">
        <v>17</v>
      </c>
      <c r="H90" s="62"/>
      <c r="I90" s="63"/>
      <c r="J90" s="61"/>
      <c r="K90" s="63"/>
      <c r="L90" s="61"/>
      <c r="M90" s="63"/>
      <c r="N90" s="61"/>
      <c r="O90" s="64"/>
      <c r="P90" s="63"/>
      <c r="Q90" s="63"/>
      <c r="R90" s="61">
        <v>2</v>
      </c>
      <c r="S90" s="63">
        <v>1</v>
      </c>
      <c r="T90" s="61"/>
      <c r="U90" s="64"/>
      <c r="V90" s="63"/>
      <c r="W90" s="70"/>
      <c r="X90" s="67">
        <v>3</v>
      </c>
      <c r="Y90" s="67">
        <v>51</v>
      </c>
      <c r="AA90" s="82" t="s">
        <v>262</v>
      </c>
    </row>
    <row r="91" spans="1:32" ht="11.25" customHeight="1" thickBot="1" x14ac:dyDescent="0.25">
      <c r="A91" s="290"/>
      <c r="B91" s="291"/>
      <c r="C91" s="292"/>
      <c r="D91" s="57">
        <v>58</v>
      </c>
      <c r="E91" s="37" t="s">
        <v>160</v>
      </c>
      <c r="F91" s="58" t="s">
        <v>210</v>
      </c>
      <c r="G91" s="112" t="s">
        <v>17</v>
      </c>
      <c r="H91" s="142"/>
      <c r="I91" s="143"/>
      <c r="J91" s="144"/>
      <c r="K91" s="143"/>
      <c r="L91" s="144"/>
      <c r="M91" s="143"/>
      <c r="N91" s="144"/>
      <c r="O91" s="145"/>
      <c r="P91" s="143"/>
      <c r="Q91" s="143"/>
      <c r="R91" s="144"/>
      <c r="S91" s="143"/>
      <c r="T91" s="144">
        <v>2</v>
      </c>
      <c r="U91" s="145">
        <v>1</v>
      </c>
      <c r="V91" s="143"/>
      <c r="W91" s="173"/>
      <c r="X91" s="112">
        <v>3</v>
      </c>
      <c r="Y91" s="133">
        <v>29</v>
      </c>
      <c r="AA91" s="82" t="s">
        <v>261</v>
      </c>
    </row>
    <row r="92" spans="1:32" ht="11.25" customHeight="1" x14ac:dyDescent="0.2">
      <c r="A92" s="290"/>
      <c r="B92" s="291"/>
      <c r="C92" s="292"/>
      <c r="D92" s="11"/>
      <c r="E92" s="121" t="s">
        <v>59</v>
      </c>
      <c r="F92" s="122">
        <f>X92</f>
        <v>41</v>
      </c>
      <c r="G92" s="123"/>
      <c r="H92" s="124">
        <f>SUM(H79:H91)</f>
        <v>0</v>
      </c>
      <c r="I92" s="125">
        <f t="shared" ref="I92:W92" si="4">SUM(I79:I91)</f>
        <v>0</v>
      </c>
      <c r="J92" s="110">
        <f t="shared" si="4"/>
        <v>0</v>
      </c>
      <c r="K92" s="125">
        <f t="shared" si="4"/>
        <v>0</v>
      </c>
      <c r="L92" s="110">
        <f t="shared" si="4"/>
        <v>0</v>
      </c>
      <c r="M92" s="125">
        <f t="shared" si="4"/>
        <v>0</v>
      </c>
      <c r="N92" s="110">
        <f t="shared" si="4"/>
        <v>2</v>
      </c>
      <c r="O92" s="111">
        <f t="shared" si="4"/>
        <v>1</v>
      </c>
      <c r="P92" s="125">
        <f t="shared" si="4"/>
        <v>3</v>
      </c>
      <c r="Q92" s="125">
        <f t="shared" si="4"/>
        <v>3</v>
      </c>
      <c r="R92" s="110">
        <f t="shared" si="4"/>
        <v>11</v>
      </c>
      <c r="S92" s="125">
        <f t="shared" si="4"/>
        <v>5</v>
      </c>
      <c r="T92" s="110">
        <f t="shared" si="4"/>
        <v>9</v>
      </c>
      <c r="U92" s="111">
        <f t="shared" si="4"/>
        <v>6</v>
      </c>
      <c r="V92" s="125">
        <f t="shared" si="4"/>
        <v>0</v>
      </c>
      <c r="W92" s="146">
        <f t="shared" si="4"/>
        <v>0</v>
      </c>
      <c r="X92" s="129">
        <f>SUM(X79:X91)</f>
        <v>41</v>
      </c>
      <c r="Y92" s="129"/>
    </row>
    <row r="93" spans="1:32" ht="11.25" customHeight="1" thickBot="1" x14ac:dyDescent="0.25">
      <c r="A93" s="293"/>
      <c r="B93" s="294"/>
      <c r="C93" s="295"/>
      <c r="D93" s="12"/>
      <c r="E93" s="130" t="s">
        <v>87</v>
      </c>
      <c r="F93" s="131">
        <f>100*F92/240</f>
        <v>17.083333333333332</v>
      </c>
      <c r="G93" s="132"/>
      <c r="H93" s="296">
        <f>H92+I92</f>
        <v>0</v>
      </c>
      <c r="I93" s="236"/>
      <c r="J93" s="241">
        <f>J92+K92</f>
        <v>0</v>
      </c>
      <c r="K93" s="236"/>
      <c r="L93" s="241">
        <f>L92+M92</f>
        <v>0</v>
      </c>
      <c r="M93" s="236"/>
      <c r="N93" s="241">
        <f>N92+O92</f>
        <v>3</v>
      </c>
      <c r="O93" s="236"/>
      <c r="P93" s="241">
        <f>P92+Q92</f>
        <v>6</v>
      </c>
      <c r="Q93" s="236"/>
      <c r="R93" s="241">
        <f>R92+S92</f>
        <v>16</v>
      </c>
      <c r="S93" s="236"/>
      <c r="T93" s="241">
        <f>T92+U92</f>
        <v>15</v>
      </c>
      <c r="U93" s="236"/>
      <c r="V93" s="241">
        <f>V92+W92</f>
        <v>0</v>
      </c>
      <c r="W93" s="309"/>
      <c r="X93" s="133"/>
      <c r="Y93" s="133"/>
    </row>
    <row r="94" spans="1:32" ht="11.25" customHeight="1" x14ac:dyDescent="0.2">
      <c r="A94" s="299" t="s">
        <v>168</v>
      </c>
      <c r="B94" s="300"/>
      <c r="C94" s="301"/>
      <c r="D94" s="56">
        <v>59</v>
      </c>
      <c r="E94" s="191" t="s">
        <v>251</v>
      </c>
      <c r="F94" s="37" t="s">
        <v>229</v>
      </c>
      <c r="G94" s="137" t="s">
        <v>122</v>
      </c>
      <c r="H94" s="138"/>
      <c r="I94" s="139"/>
      <c r="J94" s="140"/>
      <c r="K94" s="139"/>
      <c r="L94" s="140"/>
      <c r="M94" s="139"/>
      <c r="N94" s="140"/>
      <c r="O94" s="141"/>
      <c r="P94" s="139"/>
      <c r="Q94" s="139"/>
      <c r="R94" s="140">
        <v>2</v>
      </c>
      <c r="S94" s="139">
        <v>2</v>
      </c>
      <c r="T94" s="140"/>
      <c r="U94" s="141"/>
      <c r="V94" s="139"/>
      <c r="W94" s="175"/>
      <c r="X94" s="137">
        <v>5</v>
      </c>
      <c r="Y94" s="137">
        <v>38</v>
      </c>
      <c r="AA94" s="82" t="s">
        <v>262</v>
      </c>
      <c r="AB94" s="197">
        <v>2</v>
      </c>
      <c r="AC94" s="197">
        <v>2</v>
      </c>
      <c r="AD94" s="198" t="s">
        <v>234</v>
      </c>
      <c r="AE94" s="199">
        <v>5</v>
      </c>
      <c r="AF94" s="198" t="s">
        <v>235</v>
      </c>
    </row>
    <row r="95" spans="1:32" ht="11.25" customHeight="1" x14ac:dyDescent="0.2">
      <c r="A95" s="302"/>
      <c r="B95" s="303"/>
      <c r="C95" s="304"/>
      <c r="D95" s="57">
        <v>60</v>
      </c>
      <c r="E95" s="29" t="s">
        <v>254</v>
      </c>
      <c r="F95" s="37" t="s">
        <v>230</v>
      </c>
      <c r="G95" s="74" t="s">
        <v>17</v>
      </c>
      <c r="H95" s="115"/>
      <c r="I95" s="116"/>
      <c r="J95" s="73"/>
      <c r="K95" s="116"/>
      <c r="L95" s="73"/>
      <c r="M95" s="116"/>
      <c r="N95" s="73"/>
      <c r="O95" s="117"/>
      <c r="P95" s="116"/>
      <c r="Q95" s="116"/>
      <c r="R95" s="73">
        <v>2</v>
      </c>
      <c r="S95" s="116">
        <v>2</v>
      </c>
      <c r="T95" s="73"/>
      <c r="U95" s="117"/>
      <c r="V95" s="116"/>
      <c r="W95" s="71"/>
      <c r="X95" s="74">
        <v>5</v>
      </c>
      <c r="Y95" s="74">
        <v>52</v>
      </c>
      <c r="AA95" s="82" t="s">
        <v>262</v>
      </c>
      <c r="AB95" s="200">
        <v>1</v>
      </c>
      <c r="AC95" s="200">
        <v>3</v>
      </c>
      <c r="AD95" s="201" t="s">
        <v>234</v>
      </c>
      <c r="AE95" s="199">
        <v>5</v>
      </c>
      <c r="AF95" s="201" t="s">
        <v>236</v>
      </c>
    </row>
    <row r="96" spans="1:32" ht="11.25" customHeight="1" x14ac:dyDescent="0.2">
      <c r="A96" s="302"/>
      <c r="B96" s="303"/>
      <c r="C96" s="304"/>
      <c r="D96" s="57">
        <v>61</v>
      </c>
      <c r="E96" s="28" t="s">
        <v>161</v>
      </c>
      <c r="F96" s="37" t="s">
        <v>231</v>
      </c>
      <c r="G96" s="67" t="s">
        <v>17</v>
      </c>
      <c r="H96" s="62"/>
      <c r="I96" s="63"/>
      <c r="J96" s="61"/>
      <c r="K96" s="63"/>
      <c r="L96" s="61"/>
      <c r="M96" s="63"/>
      <c r="N96" s="61"/>
      <c r="O96" s="64"/>
      <c r="P96" s="63"/>
      <c r="Q96" s="63"/>
      <c r="R96" s="61"/>
      <c r="S96" s="63"/>
      <c r="T96" s="61">
        <v>2</v>
      </c>
      <c r="U96" s="64">
        <v>2</v>
      </c>
      <c r="V96" s="63"/>
      <c r="W96" s="70"/>
      <c r="X96" s="67">
        <v>5</v>
      </c>
      <c r="Y96" s="67">
        <v>57</v>
      </c>
      <c r="AA96" s="82" t="s">
        <v>261</v>
      </c>
      <c r="AB96" s="200">
        <v>2</v>
      </c>
      <c r="AC96" s="200">
        <v>2</v>
      </c>
      <c r="AD96" s="201" t="s">
        <v>234</v>
      </c>
      <c r="AE96" s="199">
        <v>5</v>
      </c>
      <c r="AF96" s="201" t="s">
        <v>237</v>
      </c>
    </row>
    <row r="97" spans="1:32" ht="11.25" customHeight="1" x14ac:dyDescent="0.2">
      <c r="A97" s="302"/>
      <c r="B97" s="303"/>
      <c r="C97" s="304"/>
      <c r="D97" s="57">
        <v>62</v>
      </c>
      <c r="E97" s="29" t="s">
        <v>38</v>
      </c>
      <c r="F97" s="41" t="s">
        <v>232</v>
      </c>
      <c r="G97" s="74" t="s">
        <v>122</v>
      </c>
      <c r="H97" s="115"/>
      <c r="I97" s="116"/>
      <c r="J97" s="73"/>
      <c r="K97" s="116"/>
      <c r="L97" s="73"/>
      <c r="M97" s="116"/>
      <c r="N97" s="73"/>
      <c r="O97" s="117"/>
      <c r="P97" s="116"/>
      <c r="Q97" s="116"/>
      <c r="R97" s="73"/>
      <c r="S97" s="116"/>
      <c r="T97" s="73">
        <v>1</v>
      </c>
      <c r="U97" s="117">
        <v>2</v>
      </c>
      <c r="V97" s="116"/>
      <c r="W97" s="71"/>
      <c r="X97" s="74">
        <v>3</v>
      </c>
      <c r="Y97" s="74" t="s">
        <v>259</v>
      </c>
      <c r="AA97" s="82" t="s">
        <v>261</v>
      </c>
      <c r="AB97" s="200">
        <v>0</v>
      </c>
      <c r="AC97" s="200">
        <v>3</v>
      </c>
      <c r="AD97" s="201" t="s">
        <v>234</v>
      </c>
      <c r="AE97" s="199">
        <v>3</v>
      </c>
      <c r="AF97" s="201" t="s">
        <v>238</v>
      </c>
    </row>
    <row r="98" spans="1:32" ht="11.25" customHeight="1" thickBot="1" x14ac:dyDescent="0.25">
      <c r="A98" s="302"/>
      <c r="B98" s="303"/>
      <c r="C98" s="304"/>
      <c r="D98" s="57">
        <v>63</v>
      </c>
      <c r="E98" s="28" t="s">
        <v>162</v>
      </c>
      <c r="F98" s="41" t="s">
        <v>233</v>
      </c>
      <c r="G98" s="67" t="s">
        <v>122</v>
      </c>
      <c r="H98" s="62"/>
      <c r="I98" s="63"/>
      <c r="J98" s="61"/>
      <c r="K98" s="63"/>
      <c r="L98" s="61"/>
      <c r="M98" s="63"/>
      <c r="N98" s="61"/>
      <c r="O98" s="64"/>
      <c r="P98" s="63"/>
      <c r="Q98" s="63"/>
      <c r="R98" s="61"/>
      <c r="S98" s="63"/>
      <c r="T98" s="61">
        <v>2</v>
      </c>
      <c r="U98" s="64">
        <v>0</v>
      </c>
      <c r="V98" s="63"/>
      <c r="W98" s="70"/>
      <c r="X98" s="67">
        <v>2</v>
      </c>
      <c r="Y98" s="67" t="s">
        <v>273</v>
      </c>
      <c r="AA98" s="82" t="s">
        <v>261</v>
      </c>
      <c r="AB98" s="202">
        <v>2</v>
      </c>
      <c r="AC98" s="202">
        <v>0</v>
      </c>
      <c r="AD98" s="203" t="s">
        <v>234</v>
      </c>
      <c r="AE98" s="204">
        <v>2</v>
      </c>
      <c r="AF98" s="203" t="s">
        <v>236</v>
      </c>
    </row>
    <row r="99" spans="1:32" ht="11.25" customHeight="1" x14ac:dyDescent="0.2">
      <c r="A99" s="302"/>
      <c r="B99" s="303"/>
      <c r="C99" s="304"/>
      <c r="D99" s="11"/>
      <c r="E99" s="121" t="s">
        <v>59</v>
      </c>
      <c r="F99" s="185">
        <f>X99</f>
        <v>20</v>
      </c>
      <c r="G99" s="146"/>
      <c r="H99" s="110">
        <f t="shared" ref="H99:X99" si="5">SUM(H94:H98)</f>
        <v>0</v>
      </c>
      <c r="I99" s="125">
        <f t="shared" si="5"/>
        <v>0</v>
      </c>
      <c r="J99" s="110">
        <f t="shared" si="5"/>
        <v>0</v>
      </c>
      <c r="K99" s="125">
        <f t="shared" si="5"/>
        <v>0</v>
      </c>
      <c r="L99" s="110">
        <f t="shared" si="5"/>
        <v>0</v>
      </c>
      <c r="M99" s="125">
        <f t="shared" si="5"/>
        <v>0</v>
      </c>
      <c r="N99" s="110">
        <f t="shared" si="5"/>
        <v>0</v>
      </c>
      <c r="O99" s="125">
        <f t="shared" si="5"/>
        <v>0</v>
      </c>
      <c r="P99" s="110">
        <f t="shared" si="5"/>
        <v>0</v>
      </c>
      <c r="Q99" s="125">
        <f t="shared" si="5"/>
        <v>0</v>
      </c>
      <c r="R99" s="110">
        <f t="shared" si="5"/>
        <v>4</v>
      </c>
      <c r="S99" s="125">
        <f t="shared" si="5"/>
        <v>4</v>
      </c>
      <c r="T99" s="110">
        <f t="shared" si="5"/>
        <v>5</v>
      </c>
      <c r="U99" s="125">
        <f t="shared" si="5"/>
        <v>4</v>
      </c>
      <c r="V99" s="110">
        <f t="shared" si="5"/>
        <v>0</v>
      </c>
      <c r="W99" s="125">
        <f t="shared" si="5"/>
        <v>0</v>
      </c>
      <c r="X99" s="129">
        <f t="shared" si="5"/>
        <v>20</v>
      </c>
      <c r="Y99" s="129"/>
      <c r="AB99" s="205">
        <f>SUM(AB94:AB98)</f>
        <v>7</v>
      </c>
      <c r="AC99" s="205">
        <f>SUM(AC94:AC98)</f>
        <v>10</v>
      </c>
      <c r="AD99" s="205"/>
      <c r="AE99" s="205"/>
      <c r="AF99" s="205"/>
    </row>
    <row r="100" spans="1:32" ht="11.25" customHeight="1" thickBot="1" x14ac:dyDescent="0.25">
      <c r="A100" s="305"/>
      <c r="B100" s="306"/>
      <c r="C100" s="307"/>
      <c r="D100" s="12"/>
      <c r="E100" s="130" t="s">
        <v>87</v>
      </c>
      <c r="F100" s="152">
        <f>100*F99/240</f>
        <v>8.3333333333333339</v>
      </c>
      <c r="G100" s="153"/>
      <c r="H100" s="241">
        <f>H99+I99</f>
        <v>0</v>
      </c>
      <c r="I100" s="242"/>
      <c r="J100" s="241">
        <f>J99+K99</f>
        <v>0</v>
      </c>
      <c r="K100" s="242"/>
      <c r="L100" s="241">
        <f>L99+M99</f>
        <v>0</v>
      </c>
      <c r="M100" s="242"/>
      <c r="N100" s="241">
        <f>N99+O99</f>
        <v>0</v>
      </c>
      <c r="O100" s="242"/>
      <c r="P100" s="241">
        <f>P99+Q99</f>
        <v>0</v>
      </c>
      <c r="Q100" s="242"/>
      <c r="R100" s="241">
        <f>R99+S99</f>
        <v>8</v>
      </c>
      <c r="S100" s="242"/>
      <c r="T100" s="241">
        <f>T99+U99</f>
        <v>9</v>
      </c>
      <c r="U100" s="242"/>
      <c r="V100" s="241">
        <f>V99+W99</f>
        <v>0</v>
      </c>
      <c r="W100" s="242"/>
      <c r="X100" s="133"/>
      <c r="Y100" s="133"/>
      <c r="AB100" s="205"/>
      <c r="AC100" s="205"/>
      <c r="AD100" s="205"/>
      <c r="AE100" s="205"/>
      <c r="AF100" s="205"/>
    </row>
    <row r="101" spans="1:32" ht="11.25" customHeight="1" x14ac:dyDescent="0.2">
      <c r="A101" s="299" t="s">
        <v>155</v>
      </c>
      <c r="B101" s="300"/>
      <c r="C101" s="301"/>
      <c r="D101" s="17">
        <v>64</v>
      </c>
      <c r="E101" s="191" t="s">
        <v>149</v>
      </c>
      <c r="F101" s="42"/>
      <c r="G101" s="154" t="s">
        <v>122</v>
      </c>
      <c r="H101" s="138"/>
      <c r="I101" s="139"/>
      <c r="J101" s="255"/>
      <c r="K101" s="243"/>
      <c r="L101" s="139"/>
      <c r="M101" s="139"/>
      <c r="N101" s="140"/>
      <c r="O101" s="141"/>
      <c r="P101" s="139"/>
      <c r="Q101" s="139"/>
      <c r="R101" s="140"/>
      <c r="S101" s="141"/>
      <c r="T101" s="155">
        <v>2</v>
      </c>
      <c r="U101" s="155">
        <v>0</v>
      </c>
      <c r="V101" s="156"/>
      <c r="W101" s="157"/>
      <c r="X101" s="138">
        <v>3</v>
      </c>
      <c r="Y101" s="137"/>
      <c r="AA101" s="82" t="s">
        <v>261</v>
      </c>
    </row>
    <row r="102" spans="1:32" ht="11.25" customHeight="1" x14ac:dyDescent="0.2">
      <c r="A102" s="302"/>
      <c r="B102" s="303"/>
      <c r="C102" s="304"/>
      <c r="D102" s="59">
        <v>65</v>
      </c>
      <c r="E102" s="28" t="s">
        <v>150</v>
      </c>
      <c r="F102" s="35"/>
      <c r="G102" s="158" t="s">
        <v>122</v>
      </c>
      <c r="H102" s="62"/>
      <c r="I102" s="63"/>
      <c r="J102" s="61"/>
      <c r="K102" s="64"/>
      <c r="L102" s="63"/>
      <c r="M102" s="63"/>
      <c r="N102" s="310"/>
      <c r="O102" s="311"/>
      <c r="P102" s="63"/>
      <c r="Q102" s="63"/>
      <c r="R102" s="61"/>
      <c r="S102" s="64"/>
      <c r="T102" s="159">
        <v>2</v>
      </c>
      <c r="U102" s="159">
        <v>0</v>
      </c>
      <c r="V102" s="160"/>
      <c r="W102" s="161"/>
      <c r="X102" s="62">
        <v>3</v>
      </c>
      <c r="Y102" s="67"/>
      <c r="AA102" s="82" t="s">
        <v>261</v>
      </c>
    </row>
    <row r="103" spans="1:32" ht="11.25" customHeight="1" x14ac:dyDescent="0.2">
      <c r="A103" s="302"/>
      <c r="B103" s="303"/>
      <c r="C103" s="304"/>
      <c r="D103" s="59">
        <v>66</v>
      </c>
      <c r="E103" s="28" t="s">
        <v>151</v>
      </c>
      <c r="F103" s="35"/>
      <c r="G103" s="158" t="s">
        <v>122</v>
      </c>
      <c r="H103" s="62"/>
      <c r="I103" s="63"/>
      <c r="J103" s="61"/>
      <c r="K103" s="64"/>
      <c r="L103" s="63"/>
      <c r="M103" s="63"/>
      <c r="N103" s="61"/>
      <c r="O103" s="64"/>
      <c r="P103" s="63"/>
      <c r="Q103" s="63"/>
      <c r="R103" s="310"/>
      <c r="S103" s="311"/>
      <c r="T103" s="159"/>
      <c r="U103" s="159"/>
      <c r="V103" s="160">
        <v>2</v>
      </c>
      <c r="W103" s="161">
        <v>0</v>
      </c>
      <c r="X103" s="62">
        <v>3</v>
      </c>
      <c r="Y103" s="67"/>
      <c r="AA103" s="82" t="s">
        <v>262</v>
      </c>
    </row>
    <row r="104" spans="1:32" ht="11.25" customHeight="1" thickBot="1" x14ac:dyDescent="0.25">
      <c r="A104" s="302"/>
      <c r="B104" s="303"/>
      <c r="C104" s="304"/>
      <c r="D104" s="18">
        <v>67</v>
      </c>
      <c r="E104" s="27" t="s">
        <v>152</v>
      </c>
      <c r="F104" s="43"/>
      <c r="G104" s="162" t="s">
        <v>122</v>
      </c>
      <c r="H104" s="147"/>
      <c r="I104" s="148"/>
      <c r="J104" s="65"/>
      <c r="K104" s="149"/>
      <c r="L104" s="148"/>
      <c r="M104" s="148"/>
      <c r="N104" s="65"/>
      <c r="O104" s="149"/>
      <c r="P104" s="148"/>
      <c r="Q104" s="148"/>
      <c r="R104" s="253"/>
      <c r="S104" s="251"/>
      <c r="T104" s="163"/>
      <c r="U104" s="163"/>
      <c r="V104" s="164">
        <v>2</v>
      </c>
      <c r="W104" s="165">
        <v>0</v>
      </c>
      <c r="X104" s="147">
        <v>3</v>
      </c>
      <c r="Y104" s="68"/>
      <c r="AA104" s="82" t="s">
        <v>262</v>
      </c>
    </row>
    <row r="105" spans="1:32" ht="11.25" customHeight="1" x14ac:dyDescent="0.2">
      <c r="A105" s="302"/>
      <c r="B105" s="303"/>
      <c r="C105" s="304"/>
      <c r="D105" s="11"/>
      <c r="E105" s="121" t="s">
        <v>59</v>
      </c>
      <c r="F105" s="185">
        <f>X105</f>
        <v>12</v>
      </c>
      <c r="G105" s="146"/>
      <c r="H105" s="110">
        <f>SUM(H101:H104)</f>
        <v>0</v>
      </c>
      <c r="I105" s="125">
        <f t="shared" ref="I105:W105" si="6">SUM(I101:I104)</f>
        <v>0</v>
      </c>
      <c r="J105" s="110">
        <f t="shared" si="6"/>
        <v>0</v>
      </c>
      <c r="K105" s="125">
        <f t="shared" si="6"/>
        <v>0</v>
      </c>
      <c r="L105" s="110">
        <f t="shared" si="6"/>
        <v>0</v>
      </c>
      <c r="M105" s="125">
        <f t="shared" si="6"/>
        <v>0</v>
      </c>
      <c r="N105" s="110">
        <f t="shared" si="6"/>
        <v>0</v>
      </c>
      <c r="O105" s="125">
        <f t="shared" si="6"/>
        <v>0</v>
      </c>
      <c r="P105" s="110">
        <f t="shared" si="6"/>
        <v>0</v>
      </c>
      <c r="Q105" s="125">
        <f t="shared" si="6"/>
        <v>0</v>
      </c>
      <c r="R105" s="110">
        <f t="shared" si="6"/>
        <v>0</v>
      </c>
      <c r="S105" s="125">
        <f t="shared" si="6"/>
        <v>0</v>
      </c>
      <c r="T105" s="110">
        <f t="shared" si="6"/>
        <v>4</v>
      </c>
      <c r="U105" s="125">
        <f t="shared" si="6"/>
        <v>0</v>
      </c>
      <c r="V105" s="110">
        <f t="shared" si="6"/>
        <v>4</v>
      </c>
      <c r="W105" s="125">
        <f t="shared" si="6"/>
        <v>0</v>
      </c>
      <c r="X105" s="129">
        <f>SUM(X101:X104)</f>
        <v>12</v>
      </c>
      <c r="Y105" s="129"/>
    </row>
    <row r="106" spans="1:32" ht="11.25" customHeight="1" thickBot="1" x14ac:dyDescent="0.25">
      <c r="A106" s="305"/>
      <c r="B106" s="306"/>
      <c r="C106" s="307"/>
      <c r="D106" s="12"/>
      <c r="E106" s="130" t="s">
        <v>87</v>
      </c>
      <c r="F106" s="152">
        <f>100*F105/240</f>
        <v>5</v>
      </c>
      <c r="G106" s="153"/>
      <c r="H106" s="241">
        <f>H105+I105</f>
        <v>0</v>
      </c>
      <c r="I106" s="242"/>
      <c r="J106" s="241">
        <f>J105+K105</f>
        <v>0</v>
      </c>
      <c r="K106" s="242"/>
      <c r="L106" s="241">
        <f>L105+M105</f>
        <v>0</v>
      </c>
      <c r="M106" s="242"/>
      <c r="N106" s="241">
        <f>N105+O105</f>
        <v>0</v>
      </c>
      <c r="O106" s="242"/>
      <c r="P106" s="241">
        <f>P105+Q105</f>
        <v>0</v>
      </c>
      <c r="Q106" s="242"/>
      <c r="R106" s="241">
        <f>R105+S105</f>
        <v>0</v>
      </c>
      <c r="S106" s="242"/>
      <c r="T106" s="241">
        <f>T105+U105</f>
        <v>4</v>
      </c>
      <c r="U106" s="242"/>
      <c r="V106" s="241">
        <f>V105+W105</f>
        <v>4</v>
      </c>
      <c r="W106" s="242"/>
      <c r="X106" s="133"/>
      <c r="Y106" s="133"/>
    </row>
    <row r="107" spans="1:32" ht="11.25" customHeight="1" x14ac:dyDescent="0.2">
      <c r="A107" s="299" t="s">
        <v>88</v>
      </c>
      <c r="B107" s="300"/>
      <c r="C107" s="301"/>
      <c r="D107" s="17">
        <v>68</v>
      </c>
      <c r="E107" s="191" t="s">
        <v>33</v>
      </c>
      <c r="F107" s="48" t="s">
        <v>75</v>
      </c>
      <c r="G107" s="154" t="s">
        <v>76</v>
      </c>
      <c r="H107" s="138"/>
      <c r="I107" s="139"/>
      <c r="J107" s="255" t="s">
        <v>34</v>
      </c>
      <c r="K107" s="243"/>
      <c r="L107" s="139"/>
      <c r="M107" s="139"/>
      <c r="N107" s="140"/>
      <c r="O107" s="141"/>
      <c r="P107" s="139"/>
      <c r="Q107" s="139"/>
      <c r="R107" s="140"/>
      <c r="S107" s="141"/>
      <c r="T107" s="155"/>
      <c r="U107" s="155"/>
      <c r="V107" s="156"/>
      <c r="W107" s="157"/>
      <c r="X107" s="138">
        <v>0</v>
      </c>
      <c r="Y107" s="137">
        <v>22</v>
      </c>
    </row>
    <row r="108" spans="1:32" ht="11.25" customHeight="1" x14ac:dyDescent="0.2">
      <c r="A108" s="302"/>
      <c r="B108" s="303"/>
      <c r="C108" s="304"/>
      <c r="D108" s="59">
        <v>69</v>
      </c>
      <c r="E108" s="28" t="s">
        <v>35</v>
      </c>
      <c r="F108" s="49" t="s">
        <v>77</v>
      </c>
      <c r="G108" s="158" t="s">
        <v>76</v>
      </c>
      <c r="H108" s="62"/>
      <c r="I108" s="63"/>
      <c r="J108" s="61"/>
      <c r="K108" s="64"/>
      <c r="L108" s="63"/>
      <c r="M108" s="63"/>
      <c r="N108" s="310" t="s">
        <v>36</v>
      </c>
      <c r="O108" s="311"/>
      <c r="P108" s="63"/>
      <c r="Q108" s="63"/>
      <c r="R108" s="61"/>
      <c r="S108" s="64"/>
      <c r="T108" s="159"/>
      <c r="U108" s="159"/>
      <c r="V108" s="160"/>
      <c r="W108" s="161"/>
      <c r="X108" s="62">
        <v>0</v>
      </c>
      <c r="Y108" s="67"/>
    </row>
    <row r="109" spans="1:32" ht="11.25" customHeight="1" x14ac:dyDescent="0.2">
      <c r="A109" s="302"/>
      <c r="B109" s="303"/>
      <c r="C109" s="304"/>
      <c r="D109" s="59">
        <v>70</v>
      </c>
      <c r="E109" s="28" t="s">
        <v>163</v>
      </c>
      <c r="F109" s="49" t="s">
        <v>211</v>
      </c>
      <c r="G109" s="158" t="s">
        <v>76</v>
      </c>
      <c r="H109" s="62"/>
      <c r="I109" s="63"/>
      <c r="J109" s="61"/>
      <c r="K109" s="64"/>
      <c r="L109" s="63"/>
      <c r="M109" s="63"/>
      <c r="N109" s="61"/>
      <c r="O109" s="64"/>
      <c r="P109" s="63"/>
      <c r="Q109" s="63"/>
      <c r="R109" s="310" t="s">
        <v>34</v>
      </c>
      <c r="S109" s="311"/>
      <c r="T109" s="159"/>
      <c r="U109" s="159"/>
      <c r="V109" s="160"/>
      <c r="W109" s="161"/>
      <c r="X109" s="62">
        <v>0</v>
      </c>
      <c r="Y109" s="67" t="s">
        <v>260</v>
      </c>
    </row>
    <row r="110" spans="1:32" ht="11.25" customHeight="1" thickBot="1" x14ac:dyDescent="0.25">
      <c r="A110" s="305"/>
      <c r="B110" s="306"/>
      <c r="C110" s="307"/>
      <c r="D110" s="18">
        <v>71</v>
      </c>
      <c r="E110" s="25" t="s">
        <v>82</v>
      </c>
      <c r="F110" s="50" t="s">
        <v>212</v>
      </c>
      <c r="G110" s="162" t="s">
        <v>76</v>
      </c>
      <c r="H110" s="147"/>
      <c r="I110" s="148"/>
      <c r="J110" s="65"/>
      <c r="K110" s="149"/>
      <c r="L110" s="148"/>
      <c r="M110" s="148"/>
      <c r="N110" s="65"/>
      <c r="O110" s="149"/>
      <c r="P110" s="148"/>
      <c r="Q110" s="148"/>
      <c r="R110" s="253" t="s">
        <v>34</v>
      </c>
      <c r="S110" s="251"/>
      <c r="T110" s="163"/>
      <c r="U110" s="163"/>
      <c r="V110" s="164"/>
      <c r="W110" s="165"/>
      <c r="X110" s="147">
        <v>0</v>
      </c>
      <c r="Y110" s="68" t="s">
        <v>164</v>
      </c>
    </row>
    <row r="111" spans="1:32" ht="11.25" customHeight="1" thickBot="1" x14ac:dyDescent="0.25">
      <c r="A111" s="299" t="s">
        <v>106</v>
      </c>
      <c r="B111" s="300"/>
      <c r="C111" s="301"/>
      <c r="D111" s="60">
        <v>72</v>
      </c>
      <c r="E111" s="38" t="s">
        <v>80</v>
      </c>
      <c r="F111" s="51" t="s">
        <v>165</v>
      </c>
      <c r="G111" s="166" t="s">
        <v>122</v>
      </c>
      <c r="H111" s="5"/>
      <c r="I111" s="167"/>
      <c r="J111" s="168"/>
      <c r="K111" s="167"/>
      <c r="L111" s="168"/>
      <c r="M111" s="167"/>
      <c r="N111" s="168"/>
      <c r="O111" s="167"/>
      <c r="P111" s="168"/>
      <c r="Q111" s="167"/>
      <c r="R111" s="168"/>
      <c r="S111" s="167"/>
      <c r="T111" s="169"/>
      <c r="U111" s="170"/>
      <c r="V111" s="169">
        <v>0</v>
      </c>
      <c r="W111" s="170">
        <v>1</v>
      </c>
      <c r="X111" s="171">
        <v>15</v>
      </c>
      <c r="Y111" s="7" t="s">
        <v>167</v>
      </c>
    </row>
    <row r="112" spans="1:32" ht="11.25" customHeight="1" x14ac:dyDescent="0.2">
      <c r="A112" s="302"/>
      <c r="B112" s="303"/>
      <c r="C112" s="304"/>
      <c r="D112" s="17"/>
      <c r="E112" s="150" t="s">
        <v>59</v>
      </c>
      <c r="F112" s="151">
        <f>X112</f>
        <v>15</v>
      </c>
      <c r="G112" s="146"/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0</v>
      </c>
      <c r="Q112" s="125">
        <v>0</v>
      </c>
      <c r="R112" s="125">
        <v>0</v>
      </c>
      <c r="S112" s="125">
        <v>0</v>
      </c>
      <c r="T112" s="172">
        <v>0</v>
      </c>
      <c r="U112" s="172">
        <v>0</v>
      </c>
      <c r="V112" s="172">
        <v>0</v>
      </c>
      <c r="W112" s="172">
        <v>1</v>
      </c>
      <c r="X112" s="129">
        <v>15</v>
      </c>
      <c r="Y112" s="146"/>
    </row>
    <row r="113" spans="1:28" ht="11.25" customHeight="1" thickBot="1" x14ac:dyDescent="0.25">
      <c r="A113" s="305"/>
      <c r="B113" s="306"/>
      <c r="C113" s="307"/>
      <c r="D113" s="18"/>
      <c r="E113" s="130" t="s">
        <v>87</v>
      </c>
      <c r="F113" s="152">
        <f>100*F112/240</f>
        <v>6.25</v>
      </c>
      <c r="G113" s="153"/>
      <c r="H113" s="296">
        <v>0</v>
      </c>
      <c r="I113" s="236"/>
      <c r="J113" s="236">
        <v>0</v>
      </c>
      <c r="K113" s="236"/>
      <c r="L113" s="236">
        <v>0</v>
      </c>
      <c r="M113" s="236"/>
      <c r="N113" s="236">
        <v>0</v>
      </c>
      <c r="O113" s="236"/>
      <c r="P113" s="236">
        <v>0</v>
      </c>
      <c r="Q113" s="236"/>
      <c r="R113" s="236">
        <v>0</v>
      </c>
      <c r="S113" s="236"/>
      <c r="T113" s="240">
        <v>0</v>
      </c>
      <c r="U113" s="240"/>
      <c r="V113" s="240">
        <v>1</v>
      </c>
      <c r="W113" s="240"/>
      <c r="X113" s="133"/>
      <c r="Y113" s="173"/>
    </row>
    <row r="114" spans="1:28" ht="11.25" customHeight="1" thickBot="1" x14ac:dyDescent="0.25">
      <c r="A114" s="1"/>
      <c r="B114" s="1"/>
      <c r="C114" s="1"/>
      <c r="D114" s="8"/>
      <c r="E114" s="186"/>
      <c r="F114" s="187"/>
      <c r="G114" s="18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2"/>
      <c r="U114" s="22"/>
      <c r="V114" s="22"/>
      <c r="W114" s="22"/>
      <c r="X114" s="19"/>
      <c r="Y114" s="19"/>
    </row>
    <row r="115" spans="1:28" ht="11.25" customHeight="1" thickBot="1" x14ac:dyDescent="0.25">
      <c r="A115" s="273" t="s">
        <v>266</v>
      </c>
      <c r="B115" s="274"/>
      <c r="C115" s="274"/>
      <c r="D115" s="274"/>
      <c r="E115" s="274"/>
      <c r="F115" s="274"/>
      <c r="G115" s="274"/>
      <c r="H115" s="138">
        <v>15</v>
      </c>
      <c r="I115" s="174">
        <v>16</v>
      </c>
      <c r="J115" s="174">
        <f t="shared" ref="J115:S115" si="7">J22+J31+J57+J92+J99+J112+J105</f>
        <v>18</v>
      </c>
      <c r="K115" s="174">
        <f t="shared" si="7"/>
        <v>12</v>
      </c>
      <c r="L115" s="174">
        <f t="shared" si="7"/>
        <v>17</v>
      </c>
      <c r="M115" s="174">
        <f t="shared" si="7"/>
        <v>11</v>
      </c>
      <c r="N115" s="174">
        <f t="shared" si="7"/>
        <v>17</v>
      </c>
      <c r="O115" s="174">
        <f t="shared" si="7"/>
        <v>14</v>
      </c>
      <c r="P115" s="174">
        <f t="shared" si="7"/>
        <v>12</v>
      </c>
      <c r="Q115" s="174">
        <f t="shared" si="7"/>
        <v>14</v>
      </c>
      <c r="R115" s="174">
        <f t="shared" si="7"/>
        <v>17</v>
      </c>
      <c r="S115" s="174">
        <f t="shared" si="7"/>
        <v>12</v>
      </c>
      <c r="T115" s="174">
        <f>T21+T30+T56+T92+T99+T112+T105</f>
        <v>18</v>
      </c>
      <c r="U115" s="174">
        <f>U21+U30+U56+U92+U99+U112+U105</f>
        <v>10</v>
      </c>
      <c r="V115" s="174">
        <f>V22+V31+V57+V92+V99+V112+V105</f>
        <v>4</v>
      </c>
      <c r="W115" s="140">
        <f>W22+W31+W57+W92+W99+W112+W105</f>
        <v>1</v>
      </c>
      <c r="X115" s="171">
        <f>SUM(H115:W115)</f>
        <v>208</v>
      </c>
      <c r="Y115" s="19"/>
    </row>
    <row r="116" spans="1:28" ht="11.25" customHeight="1" thickBot="1" x14ac:dyDescent="0.25">
      <c r="A116" s="266" t="s">
        <v>267</v>
      </c>
      <c r="B116" s="267"/>
      <c r="C116" s="267"/>
      <c r="D116" s="267"/>
      <c r="E116" s="267"/>
      <c r="F116" s="267"/>
      <c r="G116" s="267"/>
      <c r="H116" s="268">
        <f>H115+I115</f>
        <v>31</v>
      </c>
      <c r="I116" s="240"/>
      <c r="J116" s="260">
        <f>J115+K115</f>
        <v>30</v>
      </c>
      <c r="K116" s="261"/>
      <c r="L116" s="260">
        <f>L115+M115</f>
        <v>28</v>
      </c>
      <c r="M116" s="261"/>
      <c r="N116" s="260">
        <f>N115+O115</f>
        <v>31</v>
      </c>
      <c r="O116" s="269"/>
      <c r="P116" s="260">
        <f>P115+Q115</f>
        <v>26</v>
      </c>
      <c r="Q116" s="261"/>
      <c r="R116" s="260">
        <f>R115+S115</f>
        <v>29</v>
      </c>
      <c r="S116" s="261"/>
      <c r="T116" s="260">
        <f>T115+U115</f>
        <v>28</v>
      </c>
      <c r="U116" s="261"/>
      <c r="V116" s="260">
        <f>V115+W115</f>
        <v>5</v>
      </c>
      <c r="W116" s="261"/>
      <c r="X116" s="171">
        <f>SUM(H116:W116)</f>
        <v>208</v>
      </c>
      <c r="Y116" s="176"/>
    </row>
    <row r="117" spans="1:28" ht="11.25" customHeight="1" thickBot="1" x14ac:dyDescent="0.25">
      <c r="A117" s="229" t="s">
        <v>268</v>
      </c>
      <c r="B117" s="230"/>
      <c r="C117" s="230"/>
      <c r="D117" s="230"/>
      <c r="E117" s="230"/>
      <c r="F117" s="218"/>
      <c r="G117" s="23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171">
        <v>26</v>
      </c>
      <c r="Y117" s="176"/>
    </row>
    <row r="118" spans="1:28" ht="11.25" customHeight="1" thickBot="1" x14ac:dyDescent="0.25">
      <c r="A118" s="262" t="s">
        <v>269</v>
      </c>
      <c r="B118" s="263"/>
      <c r="C118" s="263"/>
      <c r="D118" s="263"/>
      <c r="E118" s="263"/>
      <c r="F118" s="263"/>
      <c r="G118" s="264"/>
      <c r="H118" s="258">
        <v>33</v>
      </c>
      <c r="I118" s="265"/>
      <c r="J118" s="265">
        <v>33</v>
      </c>
      <c r="K118" s="265"/>
      <c r="L118" s="265">
        <v>30</v>
      </c>
      <c r="M118" s="265"/>
      <c r="N118" s="265">
        <v>32</v>
      </c>
      <c r="O118" s="265"/>
      <c r="P118" s="265">
        <v>26</v>
      </c>
      <c r="Q118" s="265"/>
      <c r="R118" s="257">
        <v>34</v>
      </c>
      <c r="S118" s="258"/>
      <c r="T118" s="257">
        <v>31</v>
      </c>
      <c r="U118" s="258"/>
      <c r="V118" s="257">
        <v>21</v>
      </c>
      <c r="W118" s="259"/>
      <c r="X118" s="171">
        <f>SUM(H118:W118)</f>
        <v>240</v>
      </c>
      <c r="Y118" s="176"/>
    </row>
    <row r="119" spans="1:28" ht="11.25" customHeight="1" thickBot="1" x14ac:dyDescent="0.25">
      <c r="A119" s="229" t="s">
        <v>270</v>
      </c>
      <c r="B119" s="231"/>
      <c r="C119" s="232"/>
      <c r="D119" s="233"/>
      <c r="E119" s="230"/>
      <c r="F119" s="10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71">
        <v>30</v>
      </c>
      <c r="Y119" s="176"/>
    </row>
    <row r="120" spans="1:28" ht="11.25" customHeight="1" thickBot="1" x14ac:dyDescent="0.25">
      <c r="A120" s="237" t="s">
        <v>271</v>
      </c>
      <c r="B120" s="238"/>
      <c r="C120" s="238"/>
      <c r="D120" s="238"/>
      <c r="E120" s="238"/>
      <c r="F120" s="238"/>
      <c r="G120" s="239"/>
      <c r="H120" s="243">
        <v>5</v>
      </c>
      <c r="I120" s="244"/>
      <c r="J120" s="244">
        <v>7</v>
      </c>
      <c r="K120" s="244"/>
      <c r="L120" s="244">
        <v>6</v>
      </c>
      <c r="M120" s="244"/>
      <c r="N120" s="244">
        <v>6</v>
      </c>
      <c r="O120" s="244"/>
      <c r="P120" s="244">
        <v>6</v>
      </c>
      <c r="Q120" s="244"/>
      <c r="R120" s="255">
        <v>6</v>
      </c>
      <c r="S120" s="243"/>
      <c r="T120" s="255">
        <v>4</v>
      </c>
      <c r="U120" s="243"/>
      <c r="V120" s="255">
        <v>0</v>
      </c>
      <c r="W120" s="256"/>
      <c r="X120" s="171">
        <f>SUM(H120:W120)</f>
        <v>40</v>
      </c>
      <c r="Y120" s="176"/>
    </row>
    <row r="121" spans="1:28" ht="11.25" customHeight="1" thickBot="1" x14ac:dyDescent="0.25">
      <c r="A121" s="248" t="s">
        <v>272</v>
      </c>
      <c r="B121" s="249"/>
      <c r="C121" s="249"/>
      <c r="D121" s="249"/>
      <c r="E121" s="249"/>
      <c r="F121" s="249"/>
      <c r="G121" s="250"/>
      <c r="H121" s="251">
        <v>5</v>
      </c>
      <c r="I121" s="252"/>
      <c r="J121" s="252">
        <v>3</v>
      </c>
      <c r="K121" s="252"/>
      <c r="L121" s="252">
        <v>3</v>
      </c>
      <c r="M121" s="252"/>
      <c r="N121" s="252">
        <v>3</v>
      </c>
      <c r="O121" s="252"/>
      <c r="P121" s="252">
        <v>1</v>
      </c>
      <c r="Q121" s="252"/>
      <c r="R121" s="253">
        <v>3</v>
      </c>
      <c r="S121" s="251"/>
      <c r="T121" s="253">
        <v>6</v>
      </c>
      <c r="U121" s="251"/>
      <c r="V121" s="253">
        <v>3</v>
      </c>
      <c r="W121" s="254"/>
      <c r="X121" s="171">
        <f>SUM(H121:W121)</f>
        <v>27</v>
      </c>
      <c r="Y121" s="176"/>
    </row>
    <row r="122" spans="1:28" ht="11.25" customHeight="1" x14ac:dyDescent="0.2">
      <c r="A122" s="178"/>
      <c r="B122" s="178"/>
      <c r="C122" s="178"/>
      <c r="D122" s="178"/>
      <c r="E122" s="178"/>
      <c r="F122" s="178"/>
      <c r="G122" s="178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76"/>
    </row>
    <row r="123" spans="1:28" ht="11.25" customHeight="1" x14ac:dyDescent="0.2">
      <c r="A123" s="178"/>
      <c r="B123" s="193" t="s">
        <v>172</v>
      </c>
      <c r="C123" s="179"/>
      <c r="D123" s="179"/>
      <c r="E123" s="180"/>
      <c r="F123" s="179"/>
      <c r="G123" s="17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ht="11.25" customHeight="1" x14ac:dyDescent="0.2">
      <c r="A124" s="178"/>
      <c r="B124" s="179"/>
      <c r="C124" s="179" t="s">
        <v>173</v>
      </c>
      <c r="D124" s="24"/>
      <c r="E124" s="24"/>
      <c r="F124" s="179"/>
      <c r="G124" s="17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ht="11.25" customHeight="1" x14ac:dyDescent="0.2">
      <c r="A125" s="178"/>
      <c r="B125" s="193" t="s">
        <v>170</v>
      </c>
      <c r="C125" s="179"/>
      <c r="D125" s="179"/>
      <c r="E125" s="180"/>
      <c r="F125" s="179"/>
      <c r="G125" s="17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ht="11.25" customHeight="1" x14ac:dyDescent="0.2">
      <c r="A126" s="178"/>
      <c r="B126" s="179"/>
      <c r="C126" s="179" t="s">
        <v>171</v>
      </c>
      <c r="D126" s="24"/>
      <c r="E126" s="24"/>
      <c r="F126" s="179"/>
      <c r="G126" s="17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ht="11.25" customHeight="1" x14ac:dyDescent="0.2">
      <c r="A127" s="178"/>
      <c r="B127" s="180" t="s">
        <v>37</v>
      </c>
      <c r="C127" s="179"/>
      <c r="D127" s="24"/>
      <c r="E127" s="24"/>
      <c r="F127" s="179"/>
      <c r="G127" s="17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ht="11.25" customHeight="1" x14ac:dyDescent="0.2">
      <c r="A128" s="178"/>
      <c r="B128" s="179"/>
      <c r="C128" s="179"/>
      <c r="D128" s="22" t="s">
        <v>174</v>
      </c>
      <c r="E128" s="179" t="s">
        <v>179</v>
      </c>
      <c r="F128" s="179"/>
      <c r="G128" s="17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9" ht="11.25" customHeight="1" x14ac:dyDescent="0.2">
      <c r="A129" s="178"/>
      <c r="B129" s="179"/>
      <c r="C129" s="179"/>
      <c r="D129" s="22" t="s">
        <v>177</v>
      </c>
      <c r="E129" s="179" t="s">
        <v>180</v>
      </c>
      <c r="F129" s="179"/>
      <c r="G129" s="17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9" ht="11.25" customHeight="1" x14ac:dyDescent="0.2">
      <c r="A130" s="178"/>
      <c r="B130" s="179"/>
      <c r="C130" s="24"/>
      <c r="D130" s="24"/>
      <c r="E130" s="24"/>
      <c r="F130" s="24"/>
      <c r="G130" s="17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9" ht="11.25" customHeight="1" x14ac:dyDescent="0.2">
      <c r="B131" s="181" t="s">
        <v>112</v>
      </c>
      <c r="C131" s="87"/>
      <c r="D131" s="87"/>
      <c r="E131" s="86"/>
      <c r="F131" s="32"/>
      <c r="G131" s="182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Y131" s="19"/>
      <c r="Z131" s="19"/>
      <c r="AA131" s="19"/>
      <c r="AB131" s="19"/>
    </row>
    <row r="132" spans="1:29" ht="11.25" customHeight="1" x14ac:dyDescent="0.2">
      <c r="B132" s="86"/>
      <c r="C132" s="87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</row>
    <row r="133" spans="1:29" ht="11.25" customHeight="1" x14ac:dyDescent="0.2">
      <c r="A133" s="1"/>
      <c r="B133" s="183" t="s">
        <v>111</v>
      </c>
      <c r="C133" s="87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W133" s="22"/>
      <c r="X133" s="19"/>
    </row>
    <row r="134" spans="1:29" ht="11.25" customHeight="1" x14ac:dyDescent="0.2">
      <c r="A134" s="1"/>
      <c r="B134" s="183"/>
      <c r="C134" s="87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W134" s="22"/>
      <c r="X134" s="19"/>
    </row>
    <row r="135" spans="1:29" ht="11.25" customHeight="1" x14ac:dyDescent="0.2">
      <c r="A135" s="1"/>
      <c r="B135" s="183"/>
      <c r="C135" s="87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W135" s="22"/>
      <c r="X135" s="19"/>
    </row>
    <row r="136" spans="1:29" ht="11.25" customHeight="1" x14ac:dyDescent="0.2">
      <c r="A136" s="1"/>
      <c r="B136" s="183"/>
      <c r="C136" s="87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W136" s="22"/>
      <c r="X136" s="19"/>
    </row>
    <row r="137" spans="1:29" ht="11.25" customHeight="1" x14ac:dyDescent="0.2">
      <c r="A137" s="1"/>
      <c r="B137" s="183"/>
      <c r="C137" s="87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W137" s="22"/>
      <c r="X137" s="19"/>
    </row>
    <row r="138" spans="1:29" ht="11.25" customHeight="1" x14ac:dyDescent="0.2">
      <c r="A138" s="1"/>
      <c r="B138" s="86"/>
      <c r="C138" s="87"/>
      <c r="D138" s="87"/>
      <c r="E138" s="182" t="s">
        <v>110</v>
      </c>
      <c r="F138" s="182"/>
      <c r="G138" s="90"/>
      <c r="H138" s="182"/>
      <c r="I138" s="182"/>
      <c r="J138" s="182"/>
      <c r="K138" s="182"/>
      <c r="L138" s="182"/>
      <c r="M138" s="182"/>
      <c r="N138" s="182"/>
      <c r="O138" s="182" t="s">
        <v>105</v>
      </c>
      <c r="P138" s="182"/>
      <c r="Q138" s="182"/>
      <c r="R138" s="182"/>
      <c r="S138" s="182"/>
      <c r="T138" s="182"/>
      <c r="W138" s="22"/>
      <c r="X138" s="19"/>
    </row>
    <row r="139" spans="1:29" ht="11.25" customHeight="1" x14ac:dyDescent="0.2">
      <c r="A139" s="1"/>
      <c r="B139" s="86"/>
      <c r="C139" s="87"/>
      <c r="D139" s="87"/>
      <c r="E139" s="182" t="s">
        <v>89</v>
      </c>
      <c r="F139" s="182"/>
      <c r="G139" s="90"/>
      <c r="H139" s="182"/>
      <c r="I139" s="182"/>
      <c r="J139" s="182"/>
      <c r="K139" s="182"/>
      <c r="L139" s="182"/>
      <c r="M139" s="182"/>
      <c r="N139" s="182"/>
      <c r="O139" s="182" t="s">
        <v>102</v>
      </c>
      <c r="P139" s="182"/>
      <c r="Q139" s="182"/>
      <c r="R139" s="182"/>
      <c r="S139" s="182"/>
      <c r="T139" s="182"/>
      <c r="W139" s="22"/>
      <c r="X139" s="19"/>
    </row>
    <row r="140" spans="1:29" ht="11.25" customHeight="1" x14ac:dyDescent="0.2">
      <c r="A140" s="1"/>
      <c r="B140" s="86"/>
      <c r="C140" s="87"/>
      <c r="D140" s="87"/>
      <c r="E140" s="182" t="s">
        <v>256</v>
      </c>
      <c r="F140" s="182"/>
      <c r="G140" s="90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W140" s="22"/>
      <c r="X140" s="19"/>
    </row>
    <row r="141" spans="1:29" ht="11.25" customHeight="1" x14ac:dyDescent="0.2">
      <c r="A141" s="23"/>
      <c r="B141" s="24"/>
      <c r="C141" s="179"/>
      <c r="D141" s="179"/>
      <c r="E141" s="177"/>
      <c r="F141" s="247"/>
      <c r="G141" s="247"/>
      <c r="H141" s="247"/>
      <c r="I141" s="247"/>
      <c r="J141" s="247"/>
      <c r="K141" s="247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06"/>
    </row>
    <row r="142" spans="1:29" ht="11.25" customHeight="1" x14ac:dyDescent="0.2">
      <c r="A142" s="23"/>
      <c r="B142" s="24"/>
      <c r="C142" s="179"/>
      <c r="D142" s="176"/>
      <c r="E142" s="177"/>
      <c r="F142" s="247"/>
      <c r="G142" s="247"/>
      <c r="H142" s="247"/>
      <c r="I142" s="247"/>
      <c r="J142" s="247"/>
      <c r="K142" s="247"/>
      <c r="L142" s="24"/>
      <c r="M142" s="24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06"/>
      <c r="Z142" s="32"/>
      <c r="AA142" s="32"/>
      <c r="AB142" s="32"/>
      <c r="AC142" s="32"/>
    </row>
    <row r="143" spans="1:29" ht="11.25" customHeight="1" x14ac:dyDescent="0.2">
      <c r="A143" s="23"/>
      <c r="B143" s="24"/>
      <c r="C143" s="179"/>
      <c r="D143" s="176"/>
      <c r="E143" s="177"/>
      <c r="F143" s="207"/>
      <c r="G143" s="207"/>
      <c r="H143" s="207"/>
      <c r="I143" s="207"/>
      <c r="J143" s="207"/>
      <c r="K143" s="207"/>
      <c r="L143" s="24"/>
      <c r="M143" s="24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08"/>
      <c r="Z143" s="32"/>
      <c r="AA143" s="32"/>
      <c r="AB143" s="32"/>
      <c r="AC143" s="32"/>
    </row>
    <row r="144" spans="1:29" x14ac:dyDescent="0.2">
      <c r="A144" s="209"/>
      <c r="B144" s="24"/>
      <c r="C144" s="179"/>
      <c r="D144" s="179"/>
      <c r="E144" s="210"/>
      <c r="F144" s="211"/>
      <c r="G144" s="2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20"/>
      <c r="Y144" s="19"/>
    </row>
    <row r="145" spans="1:25" ht="11.45" customHeight="1" x14ac:dyDescent="0.2">
      <c r="A145" s="245"/>
      <c r="B145" s="245"/>
      <c r="C145" s="245"/>
      <c r="D145" s="8"/>
      <c r="E145" s="21"/>
      <c r="F145" s="213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1.45" customHeight="1" x14ac:dyDescent="0.2">
      <c r="A146" s="245"/>
      <c r="B146" s="245"/>
      <c r="C146" s="245"/>
      <c r="D146" s="8"/>
      <c r="E146" s="21"/>
      <c r="F146" s="21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1.45" customHeight="1" x14ac:dyDescent="0.2">
      <c r="A147" s="245"/>
      <c r="B147" s="245"/>
      <c r="C147" s="245"/>
      <c r="D147" s="8"/>
      <c r="E147" s="21"/>
      <c r="F147" s="213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1.45" customHeight="1" x14ac:dyDescent="0.2">
      <c r="A148" s="245"/>
      <c r="B148" s="245"/>
      <c r="C148" s="245"/>
      <c r="D148" s="8"/>
      <c r="E148" s="21"/>
      <c r="F148" s="213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23"/>
      <c r="S148" s="23"/>
      <c r="T148" s="19"/>
      <c r="U148" s="19"/>
      <c r="V148" s="19"/>
      <c r="W148" s="19"/>
      <c r="X148" s="19"/>
      <c r="Y148" s="19"/>
    </row>
    <row r="149" spans="1:25" ht="11.45" customHeight="1" x14ac:dyDescent="0.2">
      <c r="A149" s="245"/>
      <c r="B149" s="245"/>
      <c r="C149" s="245"/>
      <c r="D149" s="8"/>
      <c r="E149" s="21"/>
      <c r="F149" s="214"/>
      <c r="G149" s="215"/>
      <c r="H149" s="215"/>
      <c r="I149" s="215"/>
      <c r="J149" s="215"/>
      <c r="K149" s="24"/>
      <c r="L149" s="24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19"/>
    </row>
    <row r="150" spans="1:25" ht="11.45" customHeight="1" x14ac:dyDescent="0.2">
      <c r="A150" s="245"/>
      <c r="B150" s="245"/>
      <c r="C150" s="245"/>
      <c r="D150" s="8"/>
      <c r="E150" s="21"/>
      <c r="F150" s="214"/>
      <c r="G150" s="215"/>
      <c r="H150" s="215"/>
      <c r="I150" s="215"/>
      <c r="J150" s="215"/>
      <c r="K150" s="24"/>
      <c r="L150" s="24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19"/>
    </row>
    <row r="151" spans="1:25" ht="11.45" customHeight="1" x14ac:dyDescent="0.2">
      <c r="A151" s="245"/>
      <c r="B151" s="245"/>
      <c r="C151" s="245"/>
      <c r="D151" s="8"/>
      <c r="E151" s="21"/>
      <c r="F151" s="214"/>
      <c r="G151" s="215"/>
      <c r="H151" s="215"/>
      <c r="I151" s="215"/>
      <c r="J151" s="215"/>
      <c r="K151" s="24"/>
      <c r="L151" s="24"/>
      <c r="M151" s="215"/>
      <c r="N151" s="215"/>
      <c r="O151" s="215"/>
      <c r="P151" s="215"/>
      <c r="Q151" s="215"/>
      <c r="R151" s="215"/>
      <c r="S151" s="24"/>
      <c r="T151" s="215"/>
      <c r="U151" s="215"/>
      <c r="V151" s="215"/>
      <c r="W151" s="215"/>
      <c r="X151" s="215"/>
      <c r="Y151" s="19"/>
    </row>
    <row r="152" spans="1:25" ht="11.45" customHeight="1" x14ac:dyDescent="0.2">
      <c r="A152" s="245"/>
      <c r="B152" s="245"/>
      <c r="C152" s="245"/>
      <c r="D152" s="8"/>
      <c r="E152" s="21"/>
      <c r="F152" s="214"/>
      <c r="G152" s="215"/>
      <c r="H152" s="215"/>
      <c r="I152" s="215"/>
      <c r="J152" s="215"/>
      <c r="K152" s="24"/>
      <c r="L152" s="24"/>
      <c r="M152" s="215"/>
      <c r="N152" s="215"/>
      <c r="O152" s="215"/>
      <c r="P152" s="215"/>
      <c r="Q152" s="215"/>
      <c r="R152" s="215"/>
      <c r="S152" s="24"/>
      <c r="T152" s="215"/>
      <c r="U152" s="215"/>
      <c r="V152" s="215"/>
      <c r="W152" s="215"/>
      <c r="X152" s="215"/>
      <c r="Y152" s="19"/>
    </row>
    <row r="153" spans="1:25" ht="11.45" customHeight="1" x14ac:dyDescent="0.2">
      <c r="A153" s="245"/>
      <c r="B153" s="245"/>
      <c r="C153" s="245"/>
      <c r="D153" s="8"/>
      <c r="E153" s="21"/>
      <c r="F153" s="214"/>
      <c r="G153" s="215"/>
      <c r="H153" s="215"/>
      <c r="I153" s="215"/>
      <c r="J153" s="215"/>
      <c r="K153" s="24"/>
      <c r="L153" s="24"/>
      <c r="M153" s="215"/>
      <c r="N153" s="215"/>
      <c r="O153" s="215"/>
      <c r="P153" s="215"/>
      <c r="Q153" s="215"/>
      <c r="R153" s="215"/>
      <c r="S153" s="24"/>
      <c r="T153" s="215"/>
      <c r="U153" s="215"/>
      <c r="V153" s="215"/>
      <c r="W153" s="215"/>
      <c r="X153" s="215"/>
      <c r="Y153" s="19"/>
    </row>
    <row r="154" spans="1:25" ht="11.45" customHeight="1" x14ac:dyDescent="0.2">
      <c r="A154" s="245"/>
      <c r="B154" s="245"/>
      <c r="C154" s="245"/>
      <c r="D154" s="8"/>
      <c r="E154" s="21"/>
      <c r="F154" s="214"/>
      <c r="G154" s="215"/>
      <c r="H154" s="215"/>
      <c r="I154" s="215"/>
      <c r="J154" s="215"/>
      <c r="K154" s="24"/>
      <c r="L154" s="24"/>
      <c r="M154" s="215"/>
      <c r="N154" s="215"/>
      <c r="O154" s="215"/>
      <c r="P154" s="215"/>
      <c r="Q154" s="215"/>
      <c r="R154" s="215"/>
      <c r="S154" s="24"/>
      <c r="T154" s="215"/>
      <c r="U154" s="215"/>
      <c r="V154" s="215"/>
      <c r="W154" s="215"/>
      <c r="X154" s="215"/>
      <c r="Y154" s="19"/>
    </row>
    <row r="155" spans="1:25" ht="11.45" customHeight="1" x14ac:dyDescent="0.2">
      <c r="A155" s="245"/>
      <c r="B155" s="245"/>
      <c r="C155" s="245"/>
      <c r="D155" s="8"/>
      <c r="E155" s="21"/>
      <c r="F155" s="214"/>
      <c r="G155" s="215"/>
      <c r="H155" s="215"/>
      <c r="I155" s="215"/>
      <c r="J155" s="215"/>
      <c r="K155" s="24"/>
      <c r="L155" s="24"/>
      <c r="M155" s="215"/>
      <c r="N155" s="215"/>
      <c r="O155" s="215"/>
      <c r="P155" s="215"/>
      <c r="Q155" s="215"/>
      <c r="R155" s="215"/>
      <c r="S155" s="24"/>
      <c r="T155" s="215"/>
      <c r="U155" s="215"/>
      <c r="V155" s="215"/>
      <c r="W155" s="215"/>
      <c r="X155" s="215"/>
      <c r="Y155" s="19"/>
    </row>
    <row r="156" spans="1:25" ht="11.45" customHeight="1" x14ac:dyDescent="0.2">
      <c r="A156" s="245"/>
      <c r="B156" s="245"/>
      <c r="C156" s="245"/>
      <c r="D156" s="8"/>
      <c r="E156" s="21"/>
      <c r="F156" s="214"/>
      <c r="G156" s="215"/>
      <c r="H156" s="215"/>
      <c r="I156" s="215"/>
      <c r="J156" s="215"/>
      <c r="K156" s="24"/>
      <c r="L156" s="24"/>
      <c r="M156" s="215"/>
      <c r="N156" s="215"/>
      <c r="O156" s="215"/>
      <c r="P156" s="215"/>
      <c r="Q156" s="215"/>
      <c r="R156" s="215"/>
      <c r="S156" s="24"/>
      <c r="T156" s="215"/>
      <c r="U156" s="215"/>
      <c r="V156" s="215"/>
      <c r="W156" s="215"/>
      <c r="X156" s="215"/>
      <c r="Y156" s="19"/>
    </row>
    <row r="157" spans="1:25" ht="11.45" customHeight="1" x14ac:dyDescent="0.2">
      <c r="A157" s="245"/>
      <c r="B157" s="245"/>
      <c r="C157" s="245"/>
      <c r="D157" s="8"/>
      <c r="E157" s="21"/>
      <c r="F157" s="214"/>
      <c r="G157" s="215"/>
      <c r="H157" s="215"/>
      <c r="I157" s="215"/>
      <c r="J157" s="215"/>
      <c r="K157" s="24"/>
      <c r="L157" s="24"/>
      <c r="M157" s="215"/>
      <c r="N157" s="215"/>
      <c r="O157" s="215"/>
      <c r="P157" s="215"/>
      <c r="Q157" s="215"/>
      <c r="R157" s="215"/>
      <c r="S157" s="24"/>
      <c r="T157" s="215"/>
      <c r="U157" s="215"/>
      <c r="V157" s="215"/>
      <c r="W157" s="215"/>
      <c r="X157" s="215"/>
      <c r="Y157" s="19"/>
    </row>
    <row r="158" spans="1:25" ht="11.45" customHeight="1" x14ac:dyDescent="0.2">
      <c r="A158" s="245"/>
      <c r="B158" s="245"/>
      <c r="C158" s="245"/>
      <c r="D158" s="8"/>
      <c r="E158" s="21"/>
      <c r="F158" s="214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4"/>
      <c r="T158" s="24"/>
      <c r="U158" s="215"/>
      <c r="V158" s="215"/>
      <c r="W158" s="215"/>
      <c r="X158" s="215"/>
      <c r="Y158" s="19"/>
    </row>
    <row r="159" spans="1:25" ht="11.45" customHeight="1" x14ac:dyDescent="0.2">
      <c r="A159" s="245"/>
      <c r="B159" s="245"/>
      <c r="C159" s="245"/>
      <c r="D159" s="8"/>
      <c r="E159" s="21"/>
      <c r="F159" s="214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4"/>
      <c r="T159" s="24"/>
      <c r="U159" s="215"/>
      <c r="V159" s="215"/>
      <c r="W159" s="215"/>
      <c r="X159" s="215"/>
      <c r="Y159" s="19"/>
    </row>
    <row r="160" spans="1:25" ht="11.45" customHeight="1" x14ac:dyDescent="0.2">
      <c r="A160" s="245"/>
      <c r="B160" s="245"/>
      <c r="C160" s="245"/>
      <c r="D160" s="8"/>
      <c r="E160" s="23"/>
      <c r="F160" s="23"/>
      <c r="G160" s="19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19"/>
      <c r="W160" s="19"/>
      <c r="X160" s="19"/>
      <c r="Y160" s="23"/>
    </row>
    <row r="161" spans="1:25" ht="11.45" customHeight="1" x14ac:dyDescent="0.2">
      <c r="A161" s="245"/>
      <c r="B161" s="245"/>
      <c r="C161" s="245"/>
      <c r="D161" s="8"/>
      <c r="E161" s="23"/>
      <c r="F161" s="23"/>
      <c r="G161" s="19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19"/>
      <c r="W161" s="19"/>
      <c r="X161" s="19"/>
      <c r="Y161" s="23"/>
    </row>
    <row r="162" spans="1:25" ht="11.45" customHeight="1" x14ac:dyDescent="0.2">
      <c r="A162" s="245"/>
      <c r="B162" s="245"/>
      <c r="C162" s="245"/>
      <c r="D162" s="8"/>
      <c r="E162" s="23"/>
      <c r="F162" s="23"/>
      <c r="G162" s="19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19"/>
      <c r="W162" s="19"/>
      <c r="X162" s="19"/>
      <c r="Y162" s="23"/>
    </row>
    <row r="163" spans="1:25" ht="11.45" customHeight="1" x14ac:dyDescent="0.2">
      <c r="A163" s="245"/>
      <c r="B163" s="245"/>
      <c r="C163" s="245"/>
      <c r="D163" s="8"/>
      <c r="E163" s="23"/>
      <c r="F163" s="23"/>
      <c r="G163" s="19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19"/>
      <c r="W163" s="19"/>
      <c r="X163" s="19"/>
      <c r="Y163" s="23"/>
    </row>
    <row r="164" spans="1:25" ht="11.45" customHeight="1" x14ac:dyDescent="0.2">
      <c r="A164" s="245"/>
      <c r="B164" s="245"/>
      <c r="C164" s="245"/>
      <c r="D164" s="8"/>
      <c r="E164" s="21"/>
      <c r="F164" s="213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23"/>
      <c r="S164" s="23"/>
      <c r="T164" s="19"/>
      <c r="U164" s="19"/>
      <c r="V164" s="23"/>
      <c r="W164" s="23"/>
      <c r="X164" s="19"/>
      <c r="Y164" s="19"/>
    </row>
    <row r="165" spans="1:25" ht="11.45" customHeight="1" x14ac:dyDescent="0.2">
      <c r="A165" s="245"/>
      <c r="B165" s="245"/>
      <c r="C165" s="245"/>
      <c r="D165" s="8"/>
      <c r="E165" s="21"/>
      <c r="F165" s="213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23"/>
      <c r="S165" s="23"/>
      <c r="T165" s="19"/>
      <c r="U165" s="19"/>
      <c r="V165" s="19"/>
      <c r="W165" s="19"/>
      <c r="X165" s="19"/>
      <c r="Y165" s="19"/>
    </row>
    <row r="166" spans="1:25" ht="11.45" customHeight="1" x14ac:dyDescent="0.2">
      <c r="A166" s="245"/>
      <c r="B166" s="245"/>
      <c r="C166" s="245"/>
      <c r="D166" s="8"/>
      <c r="E166" s="21"/>
      <c r="F166" s="213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23"/>
      <c r="S166" s="23"/>
      <c r="T166" s="19"/>
      <c r="U166" s="19"/>
      <c r="V166" s="19"/>
      <c r="W166" s="19"/>
      <c r="X166" s="19"/>
      <c r="Y166" s="19"/>
    </row>
    <row r="167" spans="1:25" ht="11.45" customHeight="1" x14ac:dyDescent="0.2">
      <c r="A167" s="245"/>
      <c r="B167" s="245"/>
      <c r="C167" s="245"/>
      <c r="D167" s="8"/>
      <c r="E167" s="21"/>
      <c r="F167" s="217"/>
      <c r="G167" s="215"/>
      <c r="H167" s="215"/>
      <c r="I167" s="215"/>
      <c r="J167" s="215"/>
      <c r="K167" s="24"/>
      <c r="L167" s="24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19"/>
    </row>
    <row r="168" spans="1:25" ht="11.45" customHeight="1" x14ac:dyDescent="0.2">
      <c r="A168" s="245"/>
      <c r="B168" s="245"/>
      <c r="C168" s="245"/>
      <c r="D168" s="8"/>
      <c r="E168" s="21"/>
      <c r="F168" s="214"/>
      <c r="G168" s="215"/>
      <c r="H168" s="215"/>
      <c r="I168" s="215"/>
      <c r="J168" s="215"/>
      <c r="K168" s="24"/>
      <c r="L168" s="24"/>
      <c r="M168" s="215"/>
      <c r="N168" s="215"/>
      <c r="O168" s="215"/>
      <c r="P168" s="215"/>
      <c r="Q168" s="215"/>
      <c r="R168" s="215"/>
      <c r="S168" s="24"/>
      <c r="T168" s="215"/>
      <c r="U168" s="215"/>
      <c r="V168" s="215"/>
      <c r="W168" s="215"/>
      <c r="X168" s="215"/>
      <c r="Y168" s="19"/>
    </row>
    <row r="169" spans="1:25" x14ac:dyDescent="0.2">
      <c r="A169" s="1"/>
      <c r="B169" s="1"/>
      <c r="C169" s="1"/>
      <c r="D169" s="8"/>
      <c r="E169" s="23"/>
      <c r="F169" s="23"/>
      <c r="G169" s="19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19"/>
      <c r="W169" s="19"/>
      <c r="X169" s="19"/>
      <c r="Y169" s="23"/>
    </row>
    <row r="170" spans="1:25" x14ac:dyDescent="0.2">
      <c r="A170" s="1"/>
      <c r="B170" s="1"/>
      <c r="C170" s="1"/>
      <c r="D170" s="8"/>
      <c r="E170" s="23"/>
      <c r="F170" s="23"/>
      <c r="G170" s="19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19"/>
      <c r="W170" s="19"/>
      <c r="X170" s="19"/>
      <c r="Y170" s="23"/>
    </row>
    <row r="171" spans="1:25" x14ac:dyDescent="0.2">
      <c r="A171" s="1"/>
      <c r="B171" s="1"/>
      <c r="C171" s="1"/>
      <c r="D171" s="8"/>
      <c r="E171" s="23"/>
      <c r="F171" s="23"/>
      <c r="G171" s="19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19"/>
      <c r="W171" s="19"/>
      <c r="X171" s="19"/>
      <c r="Y171" s="23"/>
    </row>
    <row r="172" spans="1:25" x14ac:dyDescent="0.2">
      <c r="A172" s="1"/>
      <c r="B172" s="1"/>
      <c r="C172" s="1"/>
      <c r="D172" s="8"/>
      <c r="E172" s="23"/>
      <c r="F172" s="23"/>
      <c r="G172" s="19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19"/>
      <c r="W172" s="19"/>
      <c r="X172" s="19"/>
      <c r="Y172" s="23"/>
    </row>
    <row r="173" spans="1:25" x14ac:dyDescent="0.2">
      <c r="A173" s="1"/>
      <c r="B173" s="1"/>
      <c r="C173" s="1"/>
      <c r="D173" s="8"/>
      <c r="E173" s="23"/>
      <c r="F173" s="23"/>
      <c r="G173" s="19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19"/>
      <c r="W173" s="19"/>
      <c r="X173" s="19"/>
      <c r="Y173" s="23"/>
    </row>
    <row r="174" spans="1:25" x14ac:dyDescent="0.2">
      <c r="A174" s="1"/>
      <c r="B174" s="1"/>
      <c r="C174" s="1"/>
      <c r="D174" s="8"/>
      <c r="E174" s="23"/>
      <c r="F174" s="23"/>
      <c r="G174" s="19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19"/>
      <c r="W174" s="19"/>
      <c r="X174" s="19"/>
      <c r="Y174" s="23"/>
    </row>
  </sheetData>
  <mergeCells count="141">
    <mergeCell ref="R77:S77"/>
    <mergeCell ref="F1:K1"/>
    <mergeCell ref="F2:K2"/>
    <mergeCell ref="R5:S5"/>
    <mergeCell ref="T5:U5"/>
    <mergeCell ref="V5:W5"/>
    <mergeCell ref="T4:W4"/>
    <mergeCell ref="P58:Q58"/>
    <mergeCell ref="P5:Q5"/>
    <mergeCell ref="R93:S93"/>
    <mergeCell ref="T93:U93"/>
    <mergeCell ref="V93:W93"/>
    <mergeCell ref="R58:S58"/>
    <mergeCell ref="T58:U58"/>
    <mergeCell ref="V58:W58"/>
    <mergeCell ref="T77:U77"/>
    <mergeCell ref="V77:W77"/>
    <mergeCell ref="H23:I23"/>
    <mergeCell ref="J23:K23"/>
    <mergeCell ref="L23:M23"/>
    <mergeCell ref="N23:O23"/>
    <mergeCell ref="P23:Q23"/>
    <mergeCell ref="R23:S23"/>
    <mergeCell ref="T23:U23"/>
    <mergeCell ref="R32:S32"/>
    <mergeCell ref="V23:W23"/>
    <mergeCell ref="T32:U32"/>
    <mergeCell ref="N58:O58"/>
    <mergeCell ref="V32:W32"/>
    <mergeCell ref="T76:W76"/>
    <mergeCell ref="P77:Q77"/>
    <mergeCell ref="H58:I58"/>
    <mergeCell ref="J58:K58"/>
    <mergeCell ref="A4:C5"/>
    <mergeCell ref="D4:D5"/>
    <mergeCell ref="H4:K4"/>
    <mergeCell ref="L4:O4"/>
    <mergeCell ref="H5:I5"/>
    <mergeCell ref="J5:K5"/>
    <mergeCell ref="L5:M5"/>
    <mergeCell ref="N5:O5"/>
    <mergeCell ref="H32:I32"/>
    <mergeCell ref="J32:K32"/>
    <mergeCell ref="A94:C100"/>
    <mergeCell ref="A76:C77"/>
    <mergeCell ref="D76:D77"/>
    <mergeCell ref="H76:K76"/>
    <mergeCell ref="L76:O76"/>
    <mergeCell ref="F73:K73"/>
    <mergeCell ref="H77:I77"/>
    <mergeCell ref="J77:K77"/>
    <mergeCell ref="L77:M77"/>
    <mergeCell ref="N77:O77"/>
    <mergeCell ref="H100:I100"/>
    <mergeCell ref="J100:K100"/>
    <mergeCell ref="A79:C93"/>
    <mergeCell ref="H93:I93"/>
    <mergeCell ref="J93:K93"/>
    <mergeCell ref="L93:M93"/>
    <mergeCell ref="N93:O93"/>
    <mergeCell ref="P93:Q93"/>
    <mergeCell ref="A7:C23"/>
    <mergeCell ref="A24:C32"/>
    <mergeCell ref="L32:M32"/>
    <mergeCell ref="N32:O32"/>
    <mergeCell ref="P32:Q32"/>
    <mergeCell ref="A33:C58"/>
    <mergeCell ref="L58:M58"/>
    <mergeCell ref="L100:M100"/>
    <mergeCell ref="N100:O100"/>
    <mergeCell ref="T113:U113"/>
    <mergeCell ref="V113:W113"/>
    <mergeCell ref="T106:U106"/>
    <mergeCell ref="V106:W106"/>
    <mergeCell ref="R100:S100"/>
    <mergeCell ref="T100:U100"/>
    <mergeCell ref="V100:W100"/>
    <mergeCell ref="R113:S113"/>
    <mergeCell ref="P100:Q100"/>
    <mergeCell ref="A107:C110"/>
    <mergeCell ref="J107:K107"/>
    <mergeCell ref="N108:O108"/>
    <mergeCell ref="R109:S109"/>
    <mergeCell ref="R110:S110"/>
    <mergeCell ref="A101:C106"/>
    <mergeCell ref="J101:K101"/>
    <mergeCell ref="N102:O102"/>
    <mergeCell ref="R103:S103"/>
    <mergeCell ref="R104:S104"/>
    <mergeCell ref="H106:I106"/>
    <mergeCell ref="J106:K106"/>
    <mergeCell ref="L106:M106"/>
    <mergeCell ref="N106:O106"/>
    <mergeCell ref="P106:Q106"/>
    <mergeCell ref="R106:S106"/>
    <mergeCell ref="P116:Q116"/>
    <mergeCell ref="R116:S116"/>
    <mergeCell ref="T116:U116"/>
    <mergeCell ref="V116:W116"/>
    <mergeCell ref="A118:G118"/>
    <mergeCell ref="H118:I118"/>
    <mergeCell ref="J118:K118"/>
    <mergeCell ref="L118:M118"/>
    <mergeCell ref="N118:O118"/>
    <mergeCell ref="V118:W118"/>
    <mergeCell ref="R120:S120"/>
    <mergeCell ref="R121:S121"/>
    <mergeCell ref="T121:U121"/>
    <mergeCell ref="F141:K141"/>
    <mergeCell ref="F142:K142"/>
    <mergeCell ref="T118:U118"/>
    <mergeCell ref="A120:G120"/>
    <mergeCell ref="H120:I120"/>
    <mergeCell ref="J120:K120"/>
    <mergeCell ref="L120:M120"/>
    <mergeCell ref="N120:O120"/>
    <mergeCell ref="P120:Q120"/>
    <mergeCell ref="A111:C113"/>
    <mergeCell ref="H113:I113"/>
    <mergeCell ref="J113:K113"/>
    <mergeCell ref="L113:M113"/>
    <mergeCell ref="N113:O113"/>
    <mergeCell ref="P113:Q113"/>
    <mergeCell ref="A145:C168"/>
    <mergeCell ref="T120:U120"/>
    <mergeCell ref="V120:W120"/>
    <mergeCell ref="A121:G121"/>
    <mergeCell ref="H121:I121"/>
    <mergeCell ref="J121:K121"/>
    <mergeCell ref="L121:M121"/>
    <mergeCell ref="N121:O121"/>
    <mergeCell ref="P121:Q121"/>
    <mergeCell ref="A115:G115"/>
    <mergeCell ref="A116:G116"/>
    <mergeCell ref="H116:I116"/>
    <mergeCell ref="J116:K116"/>
    <mergeCell ref="L116:M116"/>
    <mergeCell ref="V121:W121"/>
    <mergeCell ref="R118:S118"/>
    <mergeCell ref="P118:Q118"/>
    <mergeCell ref="N116:O116"/>
  </mergeCells>
  <phoneticPr fontId="1" type="noConversion"/>
  <pageMargins left="0.19685039370078741" right="0.19685039370078741" top="0.31496062992125984" bottom="0.43307086614173229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szerkezet ágazat</vt:lpstr>
      <vt:lpstr>infrastruktúra ágazat</vt:lpstr>
    </vt:vector>
  </TitlesOfParts>
  <Company>DE-MFK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Duczár Sándor</dc:creator>
  <cp:lastModifiedBy>Dr. Vincze Szilvia</cp:lastModifiedBy>
  <cp:lastPrinted>2009-05-27T06:46:03Z</cp:lastPrinted>
  <dcterms:created xsi:type="dcterms:W3CDTF">2006-04-24T09:00:43Z</dcterms:created>
  <dcterms:modified xsi:type="dcterms:W3CDTF">2017-05-02T13:09:27Z</dcterms:modified>
</cp:coreProperties>
</file>